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<sst xmlns="http://schemas.openxmlformats.org/spreadsheetml/2006/main" count="289" uniqueCount="159">
  <si>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</si>
  <si>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</si>
  <si>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</si>
  <si>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</si>
  <si>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</si>
  <si>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</si>
  <si>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</si>
  <si>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</si>
  <si>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</si>
  <si>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</si>
  <si>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</si>
  <si>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</si>
  <si>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</si>
  <si>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</si>
  <si>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</si>
  <si>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（二）文化旅游体育与传媒支出</t>
  </si>
  <si>
    <t>（三）社会保障和就业支出</t>
  </si>
  <si>
    <t>二、上年结转</t>
  </si>
  <si>
    <t>（四）卫生健康支出</t>
  </si>
  <si>
    <t>（五）住房保障支出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</si>
  <si>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</si>
  <si>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</si>
  <si>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</si>
  <si>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</si>
  <si>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</si>
  <si>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</si>
  <si>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</si>
  <si>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</si>
  <si>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</si>
  <si>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</si>
  <si>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</si>
  <si>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</si>
  <si>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</si>
  <si>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</si>
  <si>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</si>
  <si>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宣传事务</t>
  </si>
  <si>
    <t xml:space="preserve">    行政运行</t>
  </si>
  <si>
    <t>机关服务</t>
  </si>
  <si>
    <t>事业运行</t>
  </si>
  <si>
    <t>其他宣传事务支出</t>
  </si>
  <si>
    <t>社会保障和就业支出</t>
  </si>
  <si>
    <t>财政对基本养老保险基金的补助</t>
  </si>
  <si>
    <t>机关事业单位基本养老保险缴费支出</t>
  </si>
  <si>
    <t>财政对其他社会保险基金的补助</t>
  </si>
  <si>
    <t>财政对生育保险基金的补助</t>
  </si>
  <si>
    <t>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</si>
  <si>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</si>
  <si>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</si>
  <si>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</si>
  <si>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</si>
  <si>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</si>
  <si>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</si>
  <si>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</si>
  <si>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</si>
  <si>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</si>
  <si>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</si>
  <si>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</si>
  <si>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</si>
  <si>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</si>
  <si>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</si>
  <si>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</si>
  <si>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</si>
  <si>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</si>
  <si>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</si>
  <si>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</si>
  <si>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</si>
  <si>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</si>
  <si>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</si>
  <si>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</si>
  <si>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</si>
  <si>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</si>
  <si>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</si>
  <si>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</si>
  <si>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</si>
  <si>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</si>
  <si>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</si>
  <si>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</si>
  <si>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</si>
  <si>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</si>
  <si>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</si>
  <si>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</si>
  <si>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其他社会保障缴费</t>
  </si>
  <si>
    <t>99</t>
  </si>
  <si>
    <t>其他工资福利支出</t>
  </si>
  <si>
    <t>502</t>
  </si>
  <si>
    <t>机关商品和服务支出</t>
  </si>
  <si>
    <t>办公经费</t>
  </si>
  <si>
    <t>商品和服务支出</t>
  </si>
  <si>
    <t>公务接待费</t>
  </si>
  <si>
    <t>办公费</t>
  </si>
  <si>
    <t>公务用车运维费</t>
  </si>
  <si>
    <t>印刷费</t>
  </si>
  <si>
    <t>04</t>
  </si>
  <si>
    <t>维修（护）费</t>
  </si>
  <si>
    <t>水电费</t>
  </si>
  <si>
    <t>其他商品和服务支出</t>
  </si>
  <si>
    <t>邮电费</t>
  </si>
  <si>
    <t>05</t>
  </si>
  <si>
    <t>取暖费</t>
  </si>
  <si>
    <t>差旅费</t>
  </si>
  <si>
    <t>07</t>
  </si>
  <si>
    <t>09</t>
  </si>
  <si>
    <t>工会经费</t>
  </si>
  <si>
    <t>福利费</t>
  </si>
  <si>
    <t>12</t>
  </si>
  <si>
    <t>13</t>
  </si>
  <si>
    <t>电梯运维费</t>
  </si>
  <si>
    <t>509</t>
  </si>
  <si>
    <t>对个人和家庭补助</t>
  </si>
  <si>
    <t>其他对个人和家庭的补助支出</t>
  </si>
  <si>
    <t>15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</si>
  <si>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</si>
  <si>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</si>
  <si>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</si>
  <si>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</si>
  <si>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</si>
  <si>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</si>
  <si>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</si>
  <si>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</si>
  <si>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</si>
  <si>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</si>
  <si>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</si>
  <si>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我单位无政府性基金预算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</si>
  <si>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</si>
  <si>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</si>
  <si>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</si>
  <si>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</si>
  <si>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</si>
  <si>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</si>
  <si>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</si>
  <si>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</si>
  <si>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二、文化旅游体育与传媒支出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</si>
  <si>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</si>
  <si>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</si>
  <si>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</si>
  <si>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</si>
  <si>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</si>
  <si>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</si>
  <si>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</si>
  <si>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</si>
  <si>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</si>
  <si>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</si>
  <si>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</si>
  <si>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</si>
  <si>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</si>
  <si>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</si>
  <si>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</si>
  <si>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</si>
  <si>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</si>
  <si>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</si>
  <si>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</si>
  <si>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</si>
  <si>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</si>
  <si>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财政对工业保险基金的补助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</si>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</sst>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6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华文楷体"/>
      <family val="3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7" fillId="3" borderId="0" applyNumberFormat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0" borderId="4" applyNumberFormat="0" applyFill="0" applyAlignment="0" applyProtection="0"/>
    <xf numFmtId="0" fontId="38" fillId="13" borderId="0" applyNumberFormat="0" applyBorder="0" applyAlignment="0" applyProtection="0"/>
    <xf numFmtId="0" fontId="21" fillId="0" borderId="5" applyNumberFormat="0" applyFill="0" applyAlignment="0" applyProtection="0"/>
    <xf numFmtId="0" fontId="38" fillId="14" borderId="0" applyNumberFormat="0" applyBorder="0" applyAlignment="0" applyProtection="0"/>
    <xf numFmtId="0" fontId="28" fillId="15" borderId="6" applyNumberFormat="0" applyAlignment="0" applyProtection="0"/>
    <xf numFmtId="0" fontId="35" fillId="0" borderId="0">
      <alignment/>
      <protection/>
    </xf>
    <xf numFmtId="0" fontId="0" fillId="16" borderId="0" applyNumberFormat="0" applyBorder="0" applyAlignment="0" applyProtection="0"/>
    <xf numFmtId="0" fontId="27" fillId="15" borderId="1" applyNumberFormat="0" applyAlignment="0" applyProtection="0"/>
    <xf numFmtId="0" fontId="22" fillId="17" borderId="7" applyNumberFormat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2" fillId="0" borderId="8" applyNumberFormat="0" applyFill="0" applyAlignment="0" applyProtection="0"/>
    <xf numFmtId="0" fontId="5" fillId="0" borderId="9" applyNumberFormat="0" applyFill="0" applyAlignment="0" applyProtection="0"/>
    <xf numFmtId="0" fontId="35" fillId="0" borderId="0">
      <alignment/>
      <protection/>
    </xf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5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0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38" borderId="0" applyNumberFormat="0" applyBorder="0" applyAlignment="0" applyProtection="0"/>
    <xf numFmtId="0" fontId="0" fillId="6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41" borderId="0" applyNumberFormat="0" applyBorder="0" applyAlignment="0" applyProtection="0"/>
    <xf numFmtId="0" fontId="0" fillId="21" borderId="0" applyNumberFormat="0" applyBorder="0" applyAlignment="0" applyProtection="0"/>
    <xf numFmtId="0" fontId="38" fillId="42" borderId="0" applyNumberFormat="0" applyBorder="0" applyAlignment="0" applyProtection="0"/>
    <xf numFmtId="0" fontId="0" fillId="16" borderId="0" applyNumberFormat="0" applyBorder="0" applyAlignment="0" applyProtection="0"/>
    <xf numFmtId="0" fontId="25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5" fillId="46" borderId="0" applyNumberFormat="0" applyBorder="0" applyAlignment="0" applyProtection="0"/>
    <xf numFmtId="0" fontId="25" fillId="24" borderId="0" applyNumberFormat="0" applyBorder="0" applyAlignment="0" applyProtection="0"/>
    <xf numFmtId="0" fontId="25" fillId="47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justify" vertical="center" wrapText="1"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justify" vertical="center" wrapText="1"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14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表二一般公共预算支出表_10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表二一般公共预算支出表_11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60% - 着色 5" xfId="84"/>
    <cellStyle name="60% - 着色 6" xfId="85"/>
    <cellStyle name="常规_表二一般公共预算支出表" xfId="86"/>
    <cellStyle name="常规_表二一般公共预算支出表_1" xfId="87"/>
    <cellStyle name="常规_表二一般公共预算支出表_13" xfId="88"/>
    <cellStyle name="常规_表二一般公共预算支出表_4" xfId="89"/>
    <cellStyle name="常规_表二一般公共预算支出表_9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6" sqref="E6:E10"/>
    </sheetView>
  </sheetViews>
  <sheetFormatPr defaultColWidth="9.00390625" defaultRowHeight="13.5"/>
  <cols>
    <col min="1" max="1" width="25.50390625" style="0" customWidth="1"/>
    <col min="2" max="2" width="19.125" style="0" customWidth="1"/>
    <col min="3" max="3" width="26.75390625" style="0" customWidth="1"/>
    <col min="4" max="4" width="15.25390625" style="0" customWidth="1"/>
    <col min="5" max="5" width="20.25390625" style="0" customWidth="1"/>
    <col min="6" max="6" width="23.75390625" style="0" customWidth="1"/>
  </cols>
  <sheetData>
    <row r="1" spans="1:6" ht="38.25" customHeight="1">
      <c r="A1" s="90" t="s">
        <v>0</v>
      </c>
      <c r="B1" s="90"/>
      <c r="C1" s="90"/>
      <c r="D1" s="90"/>
      <c r="E1" s="90"/>
      <c r="F1" s="90"/>
    </row>
    <row r="2" spans="1:6" ht="19.5">
      <c r="A2" s="91" t="s">
        <v>1</v>
      </c>
      <c r="B2" s="92"/>
      <c r="C2" s="92"/>
      <c r="D2" s="92"/>
      <c r="E2" s="93" t="s">
        <v>2</v>
      </c>
      <c r="F2" s="93"/>
    </row>
    <row r="3" spans="1:6" ht="29.25" customHeight="1">
      <c r="A3" s="94" t="s">
        <v>3</v>
      </c>
      <c r="B3" s="95"/>
      <c r="C3" s="94" t="s">
        <v>4</v>
      </c>
      <c r="D3" s="96"/>
      <c r="E3" s="96"/>
      <c r="F3" s="95"/>
    </row>
    <row r="4" spans="1:6" ht="24.75" customHeight="1">
      <c r="A4" s="8" t="s">
        <v>5</v>
      </c>
      <c r="B4" s="8" t="s">
        <v>6</v>
      </c>
      <c r="C4" s="8" t="s">
        <v>5</v>
      </c>
      <c r="D4" s="8" t="s">
        <v>7</v>
      </c>
      <c r="E4" s="97" t="s">
        <v>8</v>
      </c>
      <c r="F4" s="97" t="s">
        <v>9</v>
      </c>
    </row>
    <row r="5" spans="1:6" ht="33.75" customHeight="1">
      <c r="A5" s="23" t="s">
        <v>10</v>
      </c>
      <c r="B5" s="98">
        <v>1736.15</v>
      </c>
      <c r="C5" s="5" t="s">
        <v>11</v>
      </c>
      <c r="D5" s="98">
        <v>1736.15</v>
      </c>
      <c r="E5" s="98">
        <v>1736.15</v>
      </c>
      <c r="F5" s="5"/>
    </row>
    <row r="6" spans="1:6" ht="33.75" customHeight="1">
      <c r="A6" s="25" t="s">
        <v>12</v>
      </c>
      <c r="B6" s="98">
        <v>1736.15</v>
      </c>
      <c r="C6" s="25" t="s">
        <v>13</v>
      </c>
      <c r="D6" s="11">
        <v>1452.53</v>
      </c>
      <c r="E6" s="11">
        <v>1452.53</v>
      </c>
      <c r="F6" s="5"/>
    </row>
    <row r="7" spans="1:6" ht="33.75" customHeight="1">
      <c r="A7" s="25" t="s">
        <v>14</v>
      </c>
      <c r="B7" s="12"/>
      <c r="C7" s="28" t="s">
        <v>15</v>
      </c>
      <c r="D7" s="11"/>
      <c r="E7" s="11"/>
      <c r="F7" s="5"/>
    </row>
    <row r="8" spans="1:6" ht="33.75" customHeight="1">
      <c r="A8" s="25"/>
      <c r="B8" s="12"/>
      <c r="C8" s="25" t="s">
        <v>16</v>
      </c>
      <c r="D8" s="11">
        <v>116.85</v>
      </c>
      <c r="E8" s="11">
        <v>116.85</v>
      </c>
      <c r="F8" s="5"/>
    </row>
    <row r="9" spans="1:6" ht="33.75" customHeight="1">
      <c r="A9" s="25" t="s">
        <v>17</v>
      </c>
      <c r="B9" s="12"/>
      <c r="C9" s="25" t="s">
        <v>18</v>
      </c>
      <c r="D9" s="11">
        <v>71.95</v>
      </c>
      <c r="E9" s="11">
        <v>71.95</v>
      </c>
      <c r="F9" s="5"/>
    </row>
    <row r="10" spans="1:6" ht="33.75" customHeight="1">
      <c r="A10" s="25" t="s">
        <v>12</v>
      </c>
      <c r="B10" s="12"/>
      <c r="C10" s="25" t="s">
        <v>19</v>
      </c>
      <c r="D10" s="11">
        <v>94.82</v>
      </c>
      <c r="E10" s="11">
        <v>94.82</v>
      </c>
      <c r="F10" s="5"/>
    </row>
    <row r="11" spans="1:6" ht="33.75" customHeight="1">
      <c r="A11" s="25" t="s">
        <v>14</v>
      </c>
      <c r="B11" s="12"/>
      <c r="C11" s="25" t="s">
        <v>20</v>
      </c>
      <c r="D11" s="12"/>
      <c r="E11" s="12"/>
      <c r="F11" s="5"/>
    </row>
    <row r="12" spans="1:6" ht="33.75" customHeight="1">
      <c r="A12" s="12"/>
      <c r="B12" s="12"/>
      <c r="C12" s="25"/>
      <c r="D12" s="12"/>
      <c r="E12" s="12"/>
      <c r="F12" s="5"/>
    </row>
    <row r="13" spans="1:6" ht="33.75" customHeight="1">
      <c r="A13" s="12"/>
      <c r="B13" s="12"/>
      <c r="C13" s="12" t="s">
        <v>21</v>
      </c>
      <c r="D13" s="12"/>
      <c r="E13" s="12"/>
      <c r="F13" s="5"/>
    </row>
    <row r="14" spans="1:6" ht="33.75" customHeight="1">
      <c r="A14" s="12"/>
      <c r="B14" s="12"/>
      <c r="C14" s="12"/>
      <c r="D14" s="12"/>
      <c r="E14" s="12"/>
      <c r="F14" s="5"/>
    </row>
    <row r="15" spans="1:6" ht="33.75" customHeight="1">
      <c r="A15" s="12" t="s">
        <v>22</v>
      </c>
      <c r="B15" s="98">
        <v>1736.15</v>
      </c>
      <c r="C15" s="12" t="s">
        <v>23</v>
      </c>
      <c r="D15" s="98">
        <v>1736.15</v>
      </c>
      <c r="E15" s="98">
        <v>1736.15</v>
      </c>
      <c r="F15" s="5"/>
    </row>
    <row r="16" ht="24">
      <c r="A16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3">
      <selection activeCell="D7" sqref="D7:E10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5.375" style="0" customWidth="1"/>
    <col min="4" max="4" width="14.25390625" style="0" customWidth="1"/>
    <col min="5" max="5" width="12.375" style="0" customWidth="1"/>
    <col min="6" max="6" width="12.00390625" style="0" customWidth="1"/>
  </cols>
  <sheetData>
    <row r="1" spans="1:6" ht="36" customHeight="1">
      <c r="A1" s="83"/>
      <c r="B1" s="3"/>
      <c r="C1" s="1" t="s">
        <v>24</v>
      </c>
      <c r="D1" s="3"/>
      <c r="E1" s="3"/>
      <c r="F1" s="3"/>
    </row>
    <row r="2" spans="1:6" ht="16.5" customHeight="1">
      <c r="A2" s="84" t="s">
        <v>25</v>
      </c>
      <c r="B2" s="4"/>
      <c r="C2" s="4"/>
      <c r="D2" s="4"/>
      <c r="E2" s="4"/>
      <c r="F2" s="4"/>
    </row>
    <row r="3" spans="1:6" ht="45" customHeight="1">
      <c r="A3" s="5" t="s">
        <v>26</v>
      </c>
      <c r="B3" s="5"/>
      <c r="C3" s="5" t="s">
        <v>27</v>
      </c>
      <c r="D3" s="5"/>
      <c r="E3" s="5"/>
      <c r="F3" s="5" t="s">
        <v>28</v>
      </c>
    </row>
    <row r="4" spans="1:6" ht="4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/>
    </row>
    <row r="5" spans="1:6" ht="45" customHeight="1">
      <c r="A5" s="8">
        <v>201</v>
      </c>
      <c r="B5" s="8" t="s">
        <v>34</v>
      </c>
      <c r="C5" s="17">
        <v>1452.53</v>
      </c>
      <c r="D5" s="8">
        <f>D6</f>
        <v>966.05</v>
      </c>
      <c r="E5" s="8">
        <f>E6</f>
        <v>486.48</v>
      </c>
      <c r="F5" s="5"/>
    </row>
    <row r="6" spans="1:6" ht="45" customHeight="1">
      <c r="A6" s="8">
        <v>20133</v>
      </c>
      <c r="B6" s="8" t="s">
        <v>35</v>
      </c>
      <c r="C6" s="17">
        <f>SUM(C7:C10)</f>
        <v>1452.53</v>
      </c>
      <c r="D6" s="9">
        <f>SUM(D7:D10)</f>
        <v>966.05</v>
      </c>
      <c r="E6" s="9">
        <f>SUM(E7:E10)</f>
        <v>486.48</v>
      </c>
      <c r="F6" s="12"/>
    </row>
    <row r="7" spans="1:6" ht="45" customHeight="1">
      <c r="A7" s="5">
        <v>2013301</v>
      </c>
      <c r="B7" s="85" t="s">
        <v>36</v>
      </c>
      <c r="C7" s="11">
        <v>966.05</v>
      </c>
      <c r="D7" s="11">
        <v>966.05</v>
      </c>
      <c r="E7" s="12"/>
      <c r="F7" s="12"/>
    </row>
    <row r="8" spans="1:6" ht="45" customHeight="1">
      <c r="A8" s="5">
        <v>2013303</v>
      </c>
      <c r="B8" s="5" t="s">
        <v>37</v>
      </c>
      <c r="C8" s="11">
        <v>17</v>
      </c>
      <c r="D8" s="12"/>
      <c r="E8" s="11">
        <v>17</v>
      </c>
      <c r="F8" s="12"/>
    </row>
    <row r="9" spans="1:6" ht="45" customHeight="1">
      <c r="A9" s="5">
        <v>2013350</v>
      </c>
      <c r="B9" s="5" t="s">
        <v>38</v>
      </c>
      <c r="C9" s="11">
        <v>49.9</v>
      </c>
      <c r="D9" s="12"/>
      <c r="E9" s="11">
        <v>49.9</v>
      </c>
      <c r="F9" s="12"/>
    </row>
    <row r="10" spans="1:6" ht="45" customHeight="1">
      <c r="A10" s="5">
        <v>2013399</v>
      </c>
      <c r="B10" s="5" t="s">
        <v>39</v>
      </c>
      <c r="C10" s="11">
        <v>419.58</v>
      </c>
      <c r="D10" s="12"/>
      <c r="E10" s="11">
        <v>419.58</v>
      </c>
      <c r="F10" s="12"/>
    </row>
    <row r="11" spans="1:6" ht="45" customHeight="1">
      <c r="A11" s="8">
        <v>208</v>
      </c>
      <c r="B11" s="8" t="s">
        <v>40</v>
      </c>
      <c r="C11" s="14">
        <f aca="true" t="shared" si="0" ref="C11:C17">D11+E11</f>
        <v>116.85000000000001</v>
      </c>
      <c r="D11" s="14">
        <f>D12+D14</f>
        <v>116.85000000000001</v>
      </c>
      <c r="E11" s="9"/>
      <c r="F11" s="9"/>
    </row>
    <row r="12" spans="1:6" ht="45" customHeight="1">
      <c r="A12" s="8">
        <v>20826</v>
      </c>
      <c r="B12" s="8" t="s">
        <v>41</v>
      </c>
      <c r="C12" s="9">
        <f t="shared" si="0"/>
        <v>114.9</v>
      </c>
      <c r="D12" s="9">
        <f>D13</f>
        <v>114.9</v>
      </c>
      <c r="E12" s="9"/>
      <c r="F12" s="12"/>
    </row>
    <row r="13" spans="1:6" ht="45" customHeight="1">
      <c r="A13" s="5">
        <v>2080505</v>
      </c>
      <c r="B13" s="5" t="s">
        <v>42</v>
      </c>
      <c r="C13" s="9">
        <f t="shared" si="0"/>
        <v>114.9</v>
      </c>
      <c r="D13" s="11">
        <v>114.9</v>
      </c>
      <c r="E13" s="12"/>
      <c r="F13" s="12"/>
    </row>
    <row r="14" spans="1:6" ht="45" customHeight="1">
      <c r="A14" s="8">
        <v>20827</v>
      </c>
      <c r="B14" s="8" t="s">
        <v>43</v>
      </c>
      <c r="C14" s="9">
        <f t="shared" si="0"/>
        <v>1.95</v>
      </c>
      <c r="D14" s="9">
        <f>SUM(D15:D16)</f>
        <v>1.95</v>
      </c>
      <c r="E14" s="12"/>
      <c r="F14" s="12"/>
    </row>
    <row r="15" spans="1:6" ht="45" customHeight="1">
      <c r="A15" s="5">
        <v>2082701</v>
      </c>
      <c r="B15" s="5" t="s">
        <v>44</v>
      </c>
      <c r="C15" s="9">
        <f t="shared" si="0"/>
        <v>1.22</v>
      </c>
      <c r="D15" s="11">
        <v>1.22</v>
      </c>
      <c r="E15" s="12"/>
      <c r="F15" s="12"/>
    </row>
    <row r="16" spans="1:6" ht="45" customHeight="1">
      <c r="A16" s="5">
        <v>2082702</v>
      </c>
      <c r="B16" s="5" t="s">
        <v>45</v>
      </c>
      <c r="C16" s="9">
        <f t="shared" si="0"/>
        <v>0.73</v>
      </c>
      <c r="D16" s="11">
        <v>0.73</v>
      </c>
      <c r="E16" s="12"/>
      <c r="F16" s="12"/>
    </row>
    <row r="17" spans="1:6" ht="45" customHeight="1">
      <c r="A17" s="8">
        <v>210</v>
      </c>
      <c r="B17" s="8" t="s">
        <v>46</v>
      </c>
      <c r="C17" s="9">
        <f t="shared" si="0"/>
        <v>71.95</v>
      </c>
      <c r="D17" s="9">
        <f>D18+D20</f>
        <v>71.95</v>
      </c>
      <c r="E17" s="9"/>
      <c r="F17" s="9"/>
    </row>
    <row r="18" spans="1:6" ht="45" customHeight="1">
      <c r="A18" s="8">
        <v>21011</v>
      </c>
      <c r="B18" s="8" t="s">
        <v>47</v>
      </c>
      <c r="C18" s="9">
        <f>C19</f>
        <v>9.48</v>
      </c>
      <c r="D18" s="9">
        <f>D19</f>
        <v>9.48</v>
      </c>
      <c r="E18" s="9"/>
      <c r="F18" s="9"/>
    </row>
    <row r="19" spans="1:6" s="82" customFormat="1" ht="45" customHeight="1">
      <c r="A19" s="5">
        <v>2101103</v>
      </c>
      <c r="B19" s="5" t="s">
        <v>48</v>
      </c>
      <c r="C19" s="12">
        <f>D19+E19</f>
        <v>9.48</v>
      </c>
      <c r="D19" s="11">
        <v>9.48</v>
      </c>
      <c r="E19" s="12"/>
      <c r="F19" s="12"/>
    </row>
    <row r="20" spans="1:6" ht="45" customHeight="1">
      <c r="A20" s="8">
        <v>21012</v>
      </c>
      <c r="B20" s="8" t="s">
        <v>49</v>
      </c>
      <c r="C20" s="9">
        <f>D20+E20</f>
        <v>62.47</v>
      </c>
      <c r="D20" s="9">
        <f>D21</f>
        <v>62.47</v>
      </c>
      <c r="E20" s="9"/>
      <c r="F20" s="9"/>
    </row>
    <row r="21" spans="1:6" ht="45" customHeight="1">
      <c r="A21" s="5">
        <v>2101201</v>
      </c>
      <c r="B21" s="5" t="s">
        <v>50</v>
      </c>
      <c r="C21" s="12">
        <f>D21+E21</f>
        <v>62.47</v>
      </c>
      <c r="D21" s="11">
        <v>62.47</v>
      </c>
      <c r="E21" s="12"/>
      <c r="F21" s="12"/>
    </row>
    <row r="22" spans="1:6" ht="45" customHeight="1">
      <c r="A22" s="8">
        <v>221</v>
      </c>
      <c r="B22" s="8" t="s">
        <v>51</v>
      </c>
      <c r="C22" s="9">
        <f>C23</f>
        <v>94.82</v>
      </c>
      <c r="D22" s="9">
        <f>D23</f>
        <v>94.82</v>
      </c>
      <c r="E22" s="12"/>
      <c r="F22" s="12"/>
    </row>
    <row r="23" spans="1:6" ht="45" customHeight="1">
      <c r="A23" s="8">
        <v>22102</v>
      </c>
      <c r="B23" s="8" t="s">
        <v>52</v>
      </c>
      <c r="C23" s="9">
        <f>C24</f>
        <v>94.82</v>
      </c>
      <c r="D23" s="9">
        <f>D24</f>
        <v>94.82</v>
      </c>
      <c r="E23" s="12"/>
      <c r="F23" s="12"/>
    </row>
    <row r="24" spans="1:6" ht="45" customHeight="1">
      <c r="A24" s="5">
        <v>2210201</v>
      </c>
      <c r="B24" s="5" t="s">
        <v>53</v>
      </c>
      <c r="C24" s="12">
        <f>D24</f>
        <v>94.82</v>
      </c>
      <c r="D24" s="11">
        <v>94.82</v>
      </c>
      <c r="E24" s="12"/>
      <c r="F24" s="12"/>
    </row>
    <row r="25" spans="1:6" ht="45" customHeight="1">
      <c r="A25" s="86" t="s">
        <v>7</v>
      </c>
      <c r="B25" s="87"/>
      <c r="C25" s="14">
        <f>C22+C17+C11+C5</f>
        <v>1736.15</v>
      </c>
      <c r="D25" s="14">
        <f>D22+D17+D11+D5</f>
        <v>1249.67</v>
      </c>
      <c r="E25" s="14">
        <f>E22+E17+E11+E5</f>
        <v>486.48</v>
      </c>
      <c r="F25" s="12"/>
    </row>
    <row r="26" spans="1:6" ht="14.25">
      <c r="A26" s="88" t="s">
        <v>54</v>
      </c>
      <c r="B26" s="89"/>
      <c r="C26" s="89"/>
      <c r="D26" s="89"/>
      <c r="E26" s="89"/>
      <c r="F26" s="89"/>
    </row>
  </sheetData>
  <sheetProtection/>
  <mergeCells count="6">
    <mergeCell ref="A2:F2"/>
    <mergeCell ref="A3:B3"/>
    <mergeCell ref="C3:E3"/>
    <mergeCell ref="A25:B25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1">
      <selection activeCell="I25" sqref="I25"/>
    </sheetView>
  </sheetViews>
  <sheetFormatPr defaultColWidth="9.00390625" defaultRowHeight="13.5"/>
  <cols>
    <col min="1" max="1" width="7.125" style="0" customWidth="1"/>
    <col min="2" max="2" width="11.00390625" style="0" customWidth="1"/>
    <col min="3" max="3" width="17.00390625" style="0" customWidth="1"/>
    <col min="4" max="4" width="15.875" style="0" customWidth="1"/>
    <col min="5" max="5" width="10.875" style="0" customWidth="1"/>
    <col min="6" max="6" width="8.125" style="0" customWidth="1"/>
    <col min="7" max="7" width="15.125" style="0" customWidth="1"/>
    <col min="8" max="8" width="12.25390625" style="0" customWidth="1"/>
    <col min="9" max="9" width="13.00390625" style="0" customWidth="1"/>
    <col min="10" max="10" width="7.875" style="0" customWidth="1"/>
  </cols>
  <sheetData>
    <row r="1" spans="1:10" ht="42.7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</row>
    <row r="2" spans="2:10" ht="21" customHeight="1">
      <c r="B2" s="44"/>
      <c r="J2" s="78"/>
    </row>
    <row r="3" spans="1:10" ht="33" customHeight="1">
      <c r="A3" s="8" t="s">
        <v>56</v>
      </c>
      <c r="B3" s="8"/>
      <c r="C3" s="8"/>
      <c r="D3" s="8"/>
      <c r="E3" s="8" t="s">
        <v>57</v>
      </c>
      <c r="F3" s="8"/>
      <c r="G3" s="8"/>
      <c r="H3" s="8"/>
      <c r="I3" s="8"/>
      <c r="J3" s="45" t="s">
        <v>28</v>
      </c>
    </row>
    <row r="4" spans="1:10" ht="30.75" customHeight="1">
      <c r="A4" s="8" t="s">
        <v>29</v>
      </c>
      <c r="B4" s="8"/>
      <c r="C4" s="8" t="s">
        <v>30</v>
      </c>
      <c r="D4" s="8" t="s">
        <v>7</v>
      </c>
      <c r="E4" s="8" t="s">
        <v>29</v>
      </c>
      <c r="F4" s="8"/>
      <c r="G4" s="8" t="s">
        <v>30</v>
      </c>
      <c r="H4" s="45" t="s">
        <v>58</v>
      </c>
      <c r="I4" s="8" t="s">
        <v>59</v>
      </c>
      <c r="J4" s="79"/>
    </row>
    <row r="5" spans="1:10" ht="30.75" customHeight="1">
      <c r="A5" s="46" t="s">
        <v>60</v>
      </c>
      <c r="B5" s="8" t="s">
        <v>61</v>
      </c>
      <c r="C5" s="8"/>
      <c r="D5" s="8"/>
      <c r="E5" s="8" t="s">
        <v>60</v>
      </c>
      <c r="F5" s="8" t="s">
        <v>61</v>
      </c>
      <c r="G5" s="8"/>
      <c r="H5" s="47"/>
      <c r="I5" s="8"/>
      <c r="J5" s="47"/>
    </row>
    <row r="6" spans="1:10" ht="45.75" customHeight="1">
      <c r="A6" s="48" t="s">
        <v>62</v>
      </c>
      <c r="B6" s="49"/>
      <c r="C6" s="8" t="s">
        <v>63</v>
      </c>
      <c r="D6" s="50">
        <f>D7+D10+D15+D14</f>
        <v>1104.06</v>
      </c>
      <c r="E6" s="51">
        <v>301</v>
      </c>
      <c r="F6" s="52" t="s">
        <v>64</v>
      </c>
      <c r="G6" s="53"/>
      <c r="H6" s="8">
        <f>SUM(H7:H16)</f>
        <v>1104.06</v>
      </c>
      <c r="I6" s="5"/>
      <c r="J6" s="5"/>
    </row>
    <row r="7" spans="1:10" ht="45.75" customHeight="1">
      <c r="A7" s="54"/>
      <c r="B7" s="55" t="s">
        <v>65</v>
      </c>
      <c r="C7" s="5" t="s">
        <v>66</v>
      </c>
      <c r="D7" s="27">
        <v>819.24</v>
      </c>
      <c r="E7" s="56"/>
      <c r="F7" s="57" t="s">
        <v>65</v>
      </c>
      <c r="G7" s="5" t="s">
        <v>67</v>
      </c>
      <c r="H7" s="58">
        <v>206.9</v>
      </c>
      <c r="I7" s="5"/>
      <c r="J7" s="5"/>
    </row>
    <row r="8" spans="1:10" ht="45.75" customHeight="1">
      <c r="A8" s="54"/>
      <c r="B8" s="59"/>
      <c r="C8" s="5"/>
      <c r="D8" s="27"/>
      <c r="E8" s="56"/>
      <c r="F8" s="57" t="s">
        <v>68</v>
      </c>
      <c r="G8" s="5" t="s">
        <v>69</v>
      </c>
      <c r="H8" s="58">
        <v>534.17</v>
      </c>
      <c r="I8" s="5"/>
      <c r="J8" s="5"/>
    </row>
    <row r="9" spans="1:10" ht="45.75" customHeight="1">
      <c r="A9" s="54"/>
      <c r="B9" s="60"/>
      <c r="C9" s="5"/>
      <c r="D9" s="27"/>
      <c r="E9" s="56"/>
      <c r="F9" s="57" t="s">
        <v>70</v>
      </c>
      <c r="G9" s="5" t="s">
        <v>71</v>
      </c>
      <c r="H9" s="61">
        <v>60.89</v>
      </c>
      <c r="I9" s="5"/>
      <c r="J9" s="5"/>
    </row>
    <row r="10" spans="1:10" ht="45.75" customHeight="1">
      <c r="A10" s="54"/>
      <c r="B10" s="57" t="s">
        <v>68</v>
      </c>
      <c r="C10" s="5" t="s">
        <v>72</v>
      </c>
      <c r="D10" s="62">
        <v>188.8</v>
      </c>
      <c r="E10" s="56"/>
      <c r="F10" s="57" t="s">
        <v>73</v>
      </c>
      <c r="G10" s="5" t="s">
        <v>74</v>
      </c>
      <c r="H10" s="61">
        <v>17.28</v>
      </c>
      <c r="I10" s="5"/>
      <c r="J10" s="5"/>
    </row>
    <row r="11" spans="1:10" ht="45.75" customHeight="1">
      <c r="A11" s="54"/>
      <c r="B11" s="57"/>
      <c r="C11" s="5"/>
      <c r="D11" s="62"/>
      <c r="E11" s="56"/>
      <c r="F11" s="57" t="s">
        <v>75</v>
      </c>
      <c r="G11" s="5" t="s">
        <v>76</v>
      </c>
      <c r="H11" s="58">
        <v>114.9</v>
      </c>
      <c r="I11" s="5"/>
      <c r="J11" s="5"/>
    </row>
    <row r="12" spans="1:10" ht="45.75" customHeight="1">
      <c r="A12" s="54"/>
      <c r="B12" s="57"/>
      <c r="C12" s="5"/>
      <c r="D12" s="62"/>
      <c r="E12" s="56"/>
      <c r="F12" s="57" t="s">
        <v>77</v>
      </c>
      <c r="G12" s="5" t="s">
        <v>78</v>
      </c>
      <c r="H12" s="58">
        <v>62.47</v>
      </c>
      <c r="I12" s="5"/>
      <c r="J12" s="5"/>
    </row>
    <row r="13" spans="1:10" ht="45.75" customHeight="1">
      <c r="A13" s="54"/>
      <c r="B13" s="57"/>
      <c r="C13" s="5"/>
      <c r="D13" s="62"/>
      <c r="E13" s="56"/>
      <c r="F13" s="57" t="s">
        <v>79</v>
      </c>
      <c r="G13" s="5" t="s">
        <v>80</v>
      </c>
      <c r="H13" s="58">
        <v>9.48</v>
      </c>
      <c r="I13" s="5"/>
      <c r="J13" s="5"/>
    </row>
    <row r="14" spans="1:10" ht="45.75" customHeight="1">
      <c r="A14" s="63"/>
      <c r="B14" s="57" t="s">
        <v>70</v>
      </c>
      <c r="C14" s="5" t="s">
        <v>53</v>
      </c>
      <c r="D14" s="26">
        <v>94.82</v>
      </c>
      <c r="E14" s="56"/>
      <c r="F14" s="31">
        <v>12</v>
      </c>
      <c r="G14" s="5" t="s">
        <v>81</v>
      </c>
      <c r="H14" s="58">
        <v>1.95</v>
      </c>
      <c r="I14" s="5"/>
      <c r="J14" s="5"/>
    </row>
    <row r="15" spans="1:10" ht="45.75" customHeight="1">
      <c r="A15" s="64"/>
      <c r="B15" s="57" t="s">
        <v>82</v>
      </c>
      <c r="C15" s="5" t="s">
        <v>83</v>
      </c>
      <c r="D15" s="26">
        <v>1.2</v>
      </c>
      <c r="E15" s="56"/>
      <c r="F15" s="31">
        <v>13</v>
      </c>
      <c r="G15" s="5" t="s">
        <v>53</v>
      </c>
      <c r="H15" s="58">
        <v>94.82</v>
      </c>
      <c r="I15" s="5"/>
      <c r="J15" s="5"/>
    </row>
    <row r="16" spans="1:10" ht="45.75" customHeight="1">
      <c r="A16" s="64" t="s">
        <v>84</v>
      </c>
      <c r="B16" s="57"/>
      <c r="C16" s="8" t="s">
        <v>85</v>
      </c>
      <c r="D16" s="50">
        <f>SUM(D17:D21)</f>
        <v>116.44</v>
      </c>
      <c r="E16" s="65"/>
      <c r="F16" s="57" t="s">
        <v>82</v>
      </c>
      <c r="G16" s="5" t="s">
        <v>83</v>
      </c>
      <c r="H16" s="58">
        <v>1.2</v>
      </c>
      <c r="I16" s="5"/>
      <c r="J16" s="5"/>
    </row>
    <row r="17" spans="1:10" ht="45.75" customHeight="1">
      <c r="A17" s="64"/>
      <c r="B17" s="57" t="s">
        <v>65</v>
      </c>
      <c r="C17" s="5" t="s">
        <v>86</v>
      </c>
      <c r="D17" s="27">
        <v>75.07</v>
      </c>
      <c r="E17" s="56">
        <v>302</v>
      </c>
      <c r="F17" s="52" t="s">
        <v>87</v>
      </c>
      <c r="G17" s="53"/>
      <c r="H17" s="66"/>
      <c r="I17" s="50">
        <f>SUM(I18:I30)</f>
        <v>116.44000000000001</v>
      </c>
      <c r="J17" s="5"/>
    </row>
    <row r="18" spans="1:10" ht="45.75" customHeight="1">
      <c r="A18" s="64"/>
      <c r="B18" s="57" t="s">
        <v>68</v>
      </c>
      <c r="C18" s="5" t="s">
        <v>88</v>
      </c>
      <c r="D18" s="11">
        <v>8.36</v>
      </c>
      <c r="E18" s="56"/>
      <c r="F18" s="57" t="s">
        <v>65</v>
      </c>
      <c r="G18" s="27" t="s">
        <v>89</v>
      </c>
      <c r="H18" s="67"/>
      <c r="I18" s="11">
        <v>2.03</v>
      </c>
      <c r="J18" s="5"/>
    </row>
    <row r="19" spans="1:10" ht="45.75" customHeight="1">
      <c r="A19" s="64"/>
      <c r="B19" s="57" t="s">
        <v>70</v>
      </c>
      <c r="C19" s="27" t="s">
        <v>90</v>
      </c>
      <c r="D19" s="11">
        <v>31.57</v>
      </c>
      <c r="E19" s="56"/>
      <c r="F19" s="57" t="s">
        <v>68</v>
      </c>
      <c r="G19" s="27" t="s">
        <v>91</v>
      </c>
      <c r="H19" s="67"/>
      <c r="I19" s="11">
        <v>0.96</v>
      </c>
      <c r="J19" s="5"/>
    </row>
    <row r="20" spans="1:10" ht="45.75" customHeight="1">
      <c r="A20" s="64"/>
      <c r="B20" s="57" t="s">
        <v>92</v>
      </c>
      <c r="C20" s="27" t="s">
        <v>93</v>
      </c>
      <c r="D20" s="11">
        <v>0.96</v>
      </c>
      <c r="E20" s="56"/>
      <c r="F20" s="57" t="s">
        <v>70</v>
      </c>
      <c r="G20" s="27" t="s">
        <v>94</v>
      </c>
      <c r="H20" s="68"/>
      <c r="I20" s="11">
        <v>4.21</v>
      </c>
      <c r="J20" s="5"/>
    </row>
    <row r="21" spans="1:10" ht="45.75" customHeight="1">
      <c r="A21" s="64"/>
      <c r="B21" s="57" t="s">
        <v>82</v>
      </c>
      <c r="C21" s="27" t="s">
        <v>95</v>
      </c>
      <c r="D21" s="69">
        <v>0.48</v>
      </c>
      <c r="E21" s="56"/>
      <c r="F21" s="57" t="s">
        <v>92</v>
      </c>
      <c r="G21" s="27" t="s">
        <v>96</v>
      </c>
      <c r="H21" s="68"/>
      <c r="I21" s="11">
        <v>5.42</v>
      </c>
      <c r="J21" s="5"/>
    </row>
    <row r="22" spans="1:10" ht="45.75" customHeight="1">
      <c r="A22" s="64"/>
      <c r="B22" s="57"/>
      <c r="C22" s="5"/>
      <c r="D22" s="12"/>
      <c r="E22" s="56"/>
      <c r="F22" s="57" t="s">
        <v>97</v>
      </c>
      <c r="G22" s="27" t="s">
        <v>98</v>
      </c>
      <c r="H22" s="68"/>
      <c r="I22" s="11">
        <v>1.14</v>
      </c>
      <c r="J22" s="5"/>
    </row>
    <row r="23" spans="1:10" ht="45.75" customHeight="1">
      <c r="A23" s="64"/>
      <c r="B23" s="57"/>
      <c r="C23" s="5"/>
      <c r="D23" s="5"/>
      <c r="E23" s="56"/>
      <c r="F23" s="57" t="s">
        <v>73</v>
      </c>
      <c r="G23" s="27" t="s">
        <v>99</v>
      </c>
      <c r="H23" s="68"/>
      <c r="I23" s="11">
        <v>42.79</v>
      </c>
      <c r="J23" s="5"/>
    </row>
    <row r="24" spans="1:10" ht="45.75" customHeight="1">
      <c r="A24" s="64"/>
      <c r="B24" s="57"/>
      <c r="C24" s="5"/>
      <c r="D24" s="5"/>
      <c r="E24" s="56"/>
      <c r="F24" s="57" t="s">
        <v>100</v>
      </c>
      <c r="G24" s="27" t="s">
        <v>93</v>
      </c>
      <c r="H24" s="68"/>
      <c r="I24" s="11">
        <v>0.96</v>
      </c>
      <c r="J24" s="5"/>
    </row>
    <row r="25" spans="1:10" ht="45.75" customHeight="1">
      <c r="A25" s="64"/>
      <c r="B25" s="57"/>
      <c r="C25" s="5"/>
      <c r="D25" s="5"/>
      <c r="E25" s="56"/>
      <c r="F25" s="57" t="s">
        <v>75</v>
      </c>
      <c r="G25" s="27" t="s">
        <v>88</v>
      </c>
      <c r="H25" s="68"/>
      <c r="I25" s="11">
        <v>8.36</v>
      </c>
      <c r="J25" s="5"/>
    </row>
    <row r="26" spans="1:10" ht="45.75" customHeight="1">
      <c r="A26" s="64"/>
      <c r="B26" s="57"/>
      <c r="C26" s="5"/>
      <c r="D26" s="5"/>
      <c r="E26" s="56"/>
      <c r="F26" s="57" t="s">
        <v>101</v>
      </c>
      <c r="G26" s="27" t="s">
        <v>102</v>
      </c>
      <c r="H26" s="68"/>
      <c r="I26" s="11">
        <v>16.04</v>
      </c>
      <c r="J26" s="5"/>
    </row>
    <row r="27" spans="1:10" ht="45.75" customHeight="1">
      <c r="A27" s="64"/>
      <c r="B27" s="57"/>
      <c r="C27" s="5"/>
      <c r="D27" s="5"/>
      <c r="E27" s="56"/>
      <c r="F27" s="57" t="s">
        <v>77</v>
      </c>
      <c r="G27" s="27" t="s">
        <v>103</v>
      </c>
      <c r="H27" s="68"/>
      <c r="I27" s="80">
        <v>0.48</v>
      </c>
      <c r="J27" s="5"/>
    </row>
    <row r="28" spans="1:10" ht="45.75" customHeight="1">
      <c r="A28" s="64"/>
      <c r="B28" s="57"/>
      <c r="C28" s="5"/>
      <c r="D28" s="5"/>
      <c r="E28" s="56"/>
      <c r="F28" s="57" t="s">
        <v>79</v>
      </c>
      <c r="G28" s="27" t="s">
        <v>90</v>
      </c>
      <c r="H28" s="68"/>
      <c r="I28" s="11">
        <v>31.57</v>
      </c>
      <c r="J28" s="5"/>
    </row>
    <row r="29" spans="1:10" ht="45.75" customHeight="1">
      <c r="A29" s="64"/>
      <c r="B29" s="57"/>
      <c r="C29" s="5"/>
      <c r="D29" s="5"/>
      <c r="E29" s="56"/>
      <c r="F29" s="57" t="s">
        <v>104</v>
      </c>
      <c r="G29" s="27" t="s">
        <v>95</v>
      </c>
      <c r="H29" s="68"/>
      <c r="I29" s="69">
        <v>0.48</v>
      </c>
      <c r="J29" s="5"/>
    </row>
    <row r="30" spans="1:10" ht="45.75" customHeight="1">
      <c r="A30" s="64"/>
      <c r="B30" s="57"/>
      <c r="C30" s="5"/>
      <c r="D30" s="5"/>
      <c r="E30" s="65"/>
      <c r="F30" s="57" t="s">
        <v>105</v>
      </c>
      <c r="G30" s="27" t="s">
        <v>106</v>
      </c>
      <c r="H30" s="68"/>
      <c r="I30" s="11">
        <v>2</v>
      </c>
      <c r="J30" s="5"/>
    </row>
    <row r="31" spans="1:10" ht="40.5" customHeight="1">
      <c r="A31" s="64" t="s">
        <v>107</v>
      </c>
      <c r="B31" s="50"/>
      <c r="C31" s="50" t="s">
        <v>108</v>
      </c>
      <c r="D31" s="8">
        <f>D32</f>
        <v>29.17</v>
      </c>
      <c r="E31" s="70">
        <v>303</v>
      </c>
      <c r="F31" s="71" t="s">
        <v>108</v>
      </c>
      <c r="G31" s="72"/>
      <c r="H31" s="68">
        <v>29.17</v>
      </c>
      <c r="I31" s="81"/>
      <c r="J31" s="5"/>
    </row>
    <row r="32" spans="1:10" ht="39" customHeight="1">
      <c r="A32" s="64"/>
      <c r="B32" s="57" t="s">
        <v>82</v>
      </c>
      <c r="C32" s="27" t="s">
        <v>109</v>
      </c>
      <c r="D32" s="11">
        <v>29.17</v>
      </c>
      <c r="E32" s="70"/>
      <c r="F32" s="57" t="s">
        <v>110</v>
      </c>
      <c r="G32" s="27" t="s">
        <v>109</v>
      </c>
      <c r="H32" s="11">
        <v>29.17</v>
      </c>
      <c r="I32" s="5"/>
      <c r="J32" s="5"/>
    </row>
    <row r="33" spans="1:10" s="42" customFormat="1" ht="33" customHeight="1">
      <c r="A33" s="73"/>
      <c r="B33" s="9" t="s">
        <v>7</v>
      </c>
      <c r="C33" s="9"/>
      <c r="D33" s="9">
        <f>D16+D6+D31</f>
        <v>1249.67</v>
      </c>
      <c r="E33" s="74"/>
      <c r="F33" s="75" t="s">
        <v>7</v>
      </c>
      <c r="G33" s="76"/>
      <c r="H33" s="77">
        <f>H17+H6+H31</f>
        <v>1133.23</v>
      </c>
      <c r="I33" s="77">
        <f>I17</f>
        <v>116.44000000000001</v>
      </c>
      <c r="J33" s="38"/>
    </row>
  </sheetData>
  <sheetProtection/>
  <mergeCells count="26">
    <mergeCell ref="A1:J1"/>
    <mergeCell ref="A3:D3"/>
    <mergeCell ref="E3:I3"/>
    <mergeCell ref="A4:B4"/>
    <mergeCell ref="E4:F4"/>
    <mergeCell ref="F6:G6"/>
    <mergeCell ref="F17:G17"/>
    <mergeCell ref="F31:G31"/>
    <mergeCell ref="B33:C33"/>
    <mergeCell ref="F33:G33"/>
    <mergeCell ref="A6:A15"/>
    <mergeCell ref="B7:B9"/>
    <mergeCell ref="B10:B13"/>
    <mergeCell ref="C4:C5"/>
    <mergeCell ref="C7:C9"/>
    <mergeCell ref="C10:C13"/>
    <mergeCell ref="D4:D5"/>
    <mergeCell ref="D7:D9"/>
    <mergeCell ref="D10:D13"/>
    <mergeCell ref="E6:E16"/>
    <mergeCell ref="E17:E30"/>
    <mergeCell ref="E31:E32"/>
    <mergeCell ref="G4:G5"/>
    <mergeCell ref="H4:H5"/>
    <mergeCell ref="I4:I5"/>
    <mergeCell ref="J3:J5"/>
  </mergeCells>
  <printOptions/>
  <pageMargins left="0.7" right="0.7" top="0.75" bottom="0.75" header="0.3" footer="0.3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7" sqref="Q7"/>
    </sheetView>
  </sheetViews>
  <sheetFormatPr defaultColWidth="9.00390625" defaultRowHeight="13.5"/>
  <cols>
    <col min="1" max="1" width="6.625" style="0" customWidth="1"/>
    <col min="2" max="2" width="6.875" style="0" customWidth="1"/>
    <col min="3" max="3" width="8.125" style="0" customWidth="1"/>
    <col min="4" max="4" width="6.875" style="0" customWidth="1"/>
    <col min="5" max="5" width="7.625" style="0" customWidth="1"/>
    <col min="6" max="11" width="6.875" style="0" customWidth="1"/>
    <col min="12" max="12" width="7.50390625" style="0" customWidth="1"/>
    <col min="13" max="14" width="6.875" style="0" customWidth="1"/>
    <col min="15" max="15" width="8.375" style="0" customWidth="1"/>
    <col min="16" max="16" width="7.875" style="0" customWidth="1"/>
    <col min="17" max="17" width="8.375" style="0" customWidth="1"/>
    <col min="18" max="18" width="8.25390625" style="0" customWidth="1"/>
  </cols>
  <sheetData>
    <row r="1" spans="1:18" ht="30" customHeight="1">
      <c r="A1" s="15" t="s">
        <v>111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35"/>
      <c r="B2" s="36"/>
      <c r="C2" s="36"/>
      <c r="D2" s="36"/>
      <c r="E2" s="36"/>
      <c r="F2" s="36"/>
      <c r="G2" s="35"/>
      <c r="H2" s="36"/>
      <c r="I2" s="36"/>
      <c r="J2" s="36"/>
      <c r="K2" s="36"/>
      <c r="L2" s="36"/>
      <c r="M2" s="36"/>
      <c r="N2" s="36"/>
      <c r="O2" s="36"/>
      <c r="P2" s="36"/>
      <c r="Q2" s="4" t="s">
        <v>2</v>
      </c>
      <c r="R2" s="4"/>
    </row>
    <row r="3" spans="1:18" s="33" customFormat="1" ht="48.75" customHeight="1">
      <c r="A3" s="37" t="s">
        <v>112</v>
      </c>
      <c r="B3" s="37"/>
      <c r="C3" s="37"/>
      <c r="D3" s="37"/>
      <c r="E3" s="37"/>
      <c r="F3" s="37"/>
      <c r="G3" s="37" t="s">
        <v>113</v>
      </c>
      <c r="H3" s="37"/>
      <c r="I3" s="37"/>
      <c r="J3" s="37"/>
      <c r="K3" s="37"/>
      <c r="L3" s="37"/>
      <c r="M3" s="37" t="s">
        <v>114</v>
      </c>
      <c r="N3" s="37"/>
      <c r="O3" s="37"/>
      <c r="P3" s="37"/>
      <c r="Q3" s="37"/>
      <c r="R3" s="37"/>
    </row>
    <row r="4" spans="1:18" ht="48.75" customHeight="1">
      <c r="A4" s="7" t="s">
        <v>7</v>
      </c>
      <c r="B4" s="5" t="s">
        <v>115</v>
      </c>
      <c r="C4" s="7" t="s">
        <v>116</v>
      </c>
      <c r="D4" s="7"/>
      <c r="E4" s="7"/>
      <c r="F4" s="5" t="s">
        <v>88</v>
      </c>
      <c r="G4" s="7" t="s">
        <v>7</v>
      </c>
      <c r="H4" s="5" t="s">
        <v>115</v>
      </c>
      <c r="I4" s="7" t="s">
        <v>116</v>
      </c>
      <c r="J4" s="7"/>
      <c r="K4" s="7"/>
      <c r="L4" s="5" t="s">
        <v>88</v>
      </c>
      <c r="M4" s="7" t="s">
        <v>7</v>
      </c>
      <c r="N4" s="5" t="s">
        <v>115</v>
      </c>
      <c r="O4" s="7" t="s">
        <v>116</v>
      </c>
      <c r="P4" s="7"/>
      <c r="Q4" s="7"/>
      <c r="R4" s="5" t="s">
        <v>88</v>
      </c>
    </row>
    <row r="5" spans="1:18" ht="52.5" customHeight="1">
      <c r="A5" s="7"/>
      <c r="B5" s="5"/>
      <c r="C5" s="5" t="s">
        <v>31</v>
      </c>
      <c r="D5" s="5" t="s">
        <v>117</v>
      </c>
      <c r="E5" s="5" t="s">
        <v>118</v>
      </c>
      <c r="F5" s="5"/>
      <c r="G5" s="7"/>
      <c r="H5" s="5"/>
      <c r="I5" s="5" t="s">
        <v>31</v>
      </c>
      <c r="J5" s="5" t="s">
        <v>117</v>
      </c>
      <c r="K5" s="5" t="s">
        <v>118</v>
      </c>
      <c r="L5" s="5"/>
      <c r="M5" s="7"/>
      <c r="N5" s="5"/>
      <c r="O5" s="5" t="s">
        <v>31</v>
      </c>
      <c r="P5" s="5" t="s">
        <v>117</v>
      </c>
      <c r="Q5" s="5" t="s">
        <v>118</v>
      </c>
      <c r="R5" s="5"/>
    </row>
    <row r="6" spans="1:18" s="34" customFormat="1" ht="43.5" customHeight="1">
      <c r="A6" s="9">
        <f>B6+C6+F6</f>
        <v>42.629999999999995</v>
      </c>
      <c r="B6" s="38"/>
      <c r="C6" s="31">
        <f>D6+E6</f>
        <v>34.22</v>
      </c>
      <c r="D6" s="31"/>
      <c r="E6" s="11">
        <v>34.22</v>
      </c>
      <c r="F6" s="11">
        <v>8.41</v>
      </c>
      <c r="G6" s="39">
        <f>I6+L6</f>
        <v>52.79</v>
      </c>
      <c r="H6" s="31"/>
      <c r="I6" s="31">
        <f>SUM(J6:K6)</f>
        <v>48.11</v>
      </c>
      <c r="J6" s="31"/>
      <c r="K6" s="31">
        <v>48.11</v>
      </c>
      <c r="L6" s="41">
        <v>4.68</v>
      </c>
      <c r="M6" s="9">
        <f>N6+O6+R6</f>
        <v>39.93</v>
      </c>
      <c r="N6" s="38"/>
      <c r="O6" s="31">
        <f>P6+Q6</f>
        <v>31.57</v>
      </c>
      <c r="P6" s="31"/>
      <c r="Q6" s="11">
        <v>31.57</v>
      </c>
      <c r="R6" s="11">
        <v>8.36</v>
      </c>
    </row>
    <row r="7" spans="1:18" ht="4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4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43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2" ht="18.75">
      <c r="A11" s="40" t="s">
        <v>119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.75">
      <c r="A12" s="32" t="s">
        <v>120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7" sqref="D17"/>
    </sheetView>
  </sheetViews>
  <sheetFormatPr defaultColWidth="9.00390625" defaultRowHeight="13.5"/>
  <cols>
    <col min="1" max="1" width="15.50390625" style="0" customWidth="1"/>
    <col min="2" max="2" width="15.25390625" style="0" customWidth="1"/>
    <col min="3" max="3" width="14.875" style="0" customWidth="1"/>
    <col min="4" max="4" width="16.625" style="0" customWidth="1"/>
    <col min="5" max="5" width="13.625" style="0" customWidth="1"/>
    <col min="6" max="6" width="12.375" style="0" customWidth="1"/>
  </cols>
  <sheetData>
    <row r="1" spans="1:6" ht="36" customHeight="1">
      <c r="A1" s="15" t="s">
        <v>121</v>
      </c>
      <c r="B1" s="15"/>
      <c r="C1" s="15"/>
      <c r="D1" s="15"/>
      <c r="E1" s="15"/>
      <c r="F1" s="15"/>
    </row>
    <row r="2" spans="1:6" ht="21" customHeight="1">
      <c r="A2" s="30" t="s">
        <v>122</v>
      </c>
      <c r="B2" s="30"/>
      <c r="E2" s="4" t="s">
        <v>2</v>
      </c>
      <c r="F2" s="4"/>
    </row>
    <row r="3" spans="1:6" ht="40.5" customHeight="1">
      <c r="A3" s="31" t="s">
        <v>29</v>
      </c>
      <c r="B3" s="31" t="s">
        <v>123</v>
      </c>
      <c r="C3" s="31" t="s">
        <v>124</v>
      </c>
      <c r="D3" s="31" t="s">
        <v>125</v>
      </c>
      <c r="E3" s="31"/>
      <c r="F3" s="31"/>
    </row>
    <row r="4" spans="1:6" ht="31.5" customHeight="1">
      <c r="A4" s="31"/>
      <c r="B4" s="31"/>
      <c r="C4" s="31"/>
      <c r="D4" s="31" t="s">
        <v>7</v>
      </c>
      <c r="E4" s="31" t="s">
        <v>32</v>
      </c>
      <c r="F4" s="31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32" t="s">
        <v>119</v>
      </c>
      <c r="B21" s="32"/>
      <c r="C21" s="32"/>
      <c r="D21" s="32"/>
      <c r="E21" s="32"/>
      <c r="F21" s="32"/>
    </row>
    <row r="22" spans="1:6" ht="18.75">
      <c r="A22" s="32" t="s">
        <v>126</v>
      </c>
      <c r="B22" s="32"/>
      <c r="C22" s="32"/>
      <c r="D22" s="32"/>
      <c r="E22" s="32"/>
      <c r="F22" s="32"/>
    </row>
  </sheetData>
  <sheetProtection/>
  <mergeCells count="10">
    <mergeCell ref="A1:F1"/>
    <mergeCell ref="A2:B2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3.5"/>
  <cols>
    <col min="1" max="1" width="34.00390625" style="0" customWidth="1"/>
    <col min="2" max="2" width="32.00390625" style="0" customWidth="1"/>
    <col min="3" max="3" width="34.00390625" style="0" customWidth="1"/>
    <col min="4" max="4" width="32.00390625" style="0" customWidth="1"/>
  </cols>
  <sheetData>
    <row r="1" spans="1:4" ht="33.75" customHeight="1">
      <c r="A1" s="15" t="s">
        <v>127</v>
      </c>
      <c r="B1" s="15"/>
      <c r="C1" s="15"/>
      <c r="D1" s="15"/>
    </row>
    <row r="2" spans="1:4" ht="21" customHeight="1">
      <c r="A2" s="21"/>
      <c r="D2" s="22" t="s">
        <v>2</v>
      </c>
    </row>
    <row r="3" spans="1:4" ht="27.75" customHeight="1">
      <c r="A3" s="8" t="s">
        <v>3</v>
      </c>
      <c r="B3" s="8"/>
      <c r="C3" s="8" t="s">
        <v>4</v>
      </c>
      <c r="D3" s="8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3" t="s">
        <v>128</v>
      </c>
      <c r="B5" s="24">
        <v>1736.15</v>
      </c>
      <c r="C5" s="25" t="s">
        <v>129</v>
      </c>
      <c r="D5" s="26">
        <v>1452.53</v>
      </c>
    </row>
    <row r="6" spans="1:4" ht="27.75" customHeight="1">
      <c r="A6" s="23" t="s">
        <v>130</v>
      </c>
      <c r="B6" s="27"/>
      <c r="C6" s="28" t="s">
        <v>131</v>
      </c>
      <c r="D6" s="26"/>
    </row>
    <row r="7" spans="1:4" ht="27.75" customHeight="1">
      <c r="A7" s="23" t="s">
        <v>132</v>
      </c>
      <c r="B7" s="27"/>
      <c r="C7" s="25" t="s">
        <v>133</v>
      </c>
      <c r="D7" s="26">
        <v>116.85</v>
      </c>
    </row>
    <row r="8" spans="1:4" ht="27.75" customHeight="1">
      <c r="A8" s="23" t="s">
        <v>134</v>
      </c>
      <c r="B8" s="27"/>
      <c r="C8" s="25" t="s">
        <v>135</v>
      </c>
      <c r="D8" s="26">
        <v>71.95</v>
      </c>
    </row>
    <row r="9" spans="1:4" ht="27.75" customHeight="1">
      <c r="A9" s="23" t="s">
        <v>136</v>
      </c>
      <c r="B9" s="27"/>
      <c r="C9" s="25" t="s">
        <v>137</v>
      </c>
      <c r="D9" s="26">
        <v>94.82</v>
      </c>
    </row>
    <row r="10" spans="1:4" ht="27.75" customHeight="1">
      <c r="A10" s="5"/>
      <c r="B10" s="27"/>
      <c r="C10" s="23"/>
      <c r="D10" s="27"/>
    </row>
    <row r="11" spans="1:4" ht="27.75" customHeight="1">
      <c r="A11" s="5"/>
      <c r="B11" s="27"/>
      <c r="C11" s="23" t="s">
        <v>20</v>
      </c>
      <c r="D11" s="27"/>
    </row>
    <row r="12" spans="1:4" ht="27.75" customHeight="1">
      <c r="A12" s="5"/>
      <c r="B12" s="27"/>
      <c r="C12" s="23" t="s">
        <v>20</v>
      </c>
      <c r="D12" s="27"/>
    </row>
    <row r="13" spans="1:4" ht="27.75" customHeight="1">
      <c r="A13" s="5" t="s">
        <v>138</v>
      </c>
      <c r="B13" s="24">
        <f>B5</f>
        <v>1736.15</v>
      </c>
      <c r="C13" s="5" t="s">
        <v>139</v>
      </c>
      <c r="D13" s="27">
        <f>SUM(D5:D12)</f>
        <v>1736.1499999999999</v>
      </c>
    </row>
    <row r="14" spans="1:4" ht="27.75" customHeight="1">
      <c r="A14" s="23" t="s">
        <v>140</v>
      </c>
      <c r="B14" s="27"/>
      <c r="C14" s="5"/>
      <c r="D14" s="5"/>
    </row>
    <row r="15" spans="1:4" ht="27.75" customHeight="1">
      <c r="A15" s="23" t="s">
        <v>141</v>
      </c>
      <c r="B15" s="27"/>
      <c r="C15" s="23" t="s">
        <v>142</v>
      </c>
      <c r="D15" s="5"/>
    </row>
    <row r="16" spans="1:4" ht="27.75" customHeight="1">
      <c r="A16" s="5"/>
      <c r="B16" s="27"/>
      <c r="C16" s="5"/>
      <c r="D16" s="5"/>
    </row>
    <row r="17" spans="1:4" ht="27.75" customHeight="1">
      <c r="A17" s="5" t="s">
        <v>22</v>
      </c>
      <c r="B17" s="29">
        <f>B13</f>
        <v>1736.15</v>
      </c>
      <c r="C17" s="5" t="s">
        <v>23</v>
      </c>
      <c r="D17" s="29">
        <v>1736.15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5">
      <selection activeCell="G23" sqref="G23"/>
    </sheetView>
  </sheetViews>
  <sheetFormatPr defaultColWidth="9.00390625" defaultRowHeight="27.75" customHeight="1"/>
  <cols>
    <col min="2" max="2" width="18.625" style="0" customWidth="1"/>
    <col min="3" max="3" width="14.125" style="0" customWidth="1"/>
    <col min="5" max="5" width="11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>
      <c r="A2" s="16" t="s">
        <v>144</v>
      </c>
      <c r="K2" s="20" t="s">
        <v>2</v>
      </c>
      <c r="L2" s="20"/>
    </row>
    <row r="3" spans="1:12" ht="24" customHeight="1">
      <c r="A3" s="5" t="s">
        <v>145</v>
      </c>
      <c r="B3" s="5"/>
      <c r="C3" s="5" t="s">
        <v>7</v>
      </c>
      <c r="D3" s="5" t="s">
        <v>141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  <c r="J3" s="5" t="s">
        <v>151</v>
      </c>
      <c r="K3" s="5" t="s">
        <v>152</v>
      </c>
      <c r="L3" s="5" t="s">
        <v>140</v>
      </c>
    </row>
    <row r="4" spans="1:12" ht="21" customHeight="1">
      <c r="A4" s="6" t="s">
        <v>29</v>
      </c>
      <c r="B4" s="7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8">
        <v>201</v>
      </c>
      <c r="B5" s="8" t="s">
        <v>34</v>
      </c>
      <c r="C5" s="8">
        <f>C6</f>
        <v>1452.53</v>
      </c>
      <c r="D5" s="6"/>
      <c r="E5" s="17">
        <v>1452.53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20133</v>
      </c>
      <c r="B6" s="8" t="s">
        <v>35</v>
      </c>
      <c r="C6" s="9">
        <f>D6+E6</f>
        <v>1452.53</v>
      </c>
      <c r="D6" s="6"/>
      <c r="E6" s="17">
        <f>SUM(E7:E10)</f>
        <v>1452.53</v>
      </c>
      <c r="F6" s="6"/>
      <c r="G6" s="6"/>
      <c r="H6" s="6"/>
      <c r="I6" s="6"/>
      <c r="J6" s="6"/>
      <c r="K6" s="6"/>
      <c r="L6" s="6"/>
    </row>
    <row r="7" spans="1:12" ht="27.75" customHeight="1">
      <c r="A7" s="5">
        <v>2013301</v>
      </c>
      <c r="B7" s="5" t="s">
        <v>36</v>
      </c>
      <c r="C7" s="18">
        <f>D7</f>
        <v>0</v>
      </c>
      <c r="D7" s="6"/>
      <c r="E7" s="11">
        <v>966.05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2013303</v>
      </c>
      <c r="B8" s="5" t="s">
        <v>37</v>
      </c>
      <c r="C8" s="12">
        <f aca="true" t="shared" si="0" ref="C8:C10">E8</f>
        <v>17</v>
      </c>
      <c r="D8" s="6"/>
      <c r="E8" s="11">
        <v>17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2013350</v>
      </c>
      <c r="B9" s="5" t="s">
        <v>38</v>
      </c>
      <c r="C9" s="12">
        <f t="shared" si="0"/>
        <v>49.9</v>
      </c>
      <c r="D9" s="6"/>
      <c r="E9" s="11">
        <v>49.9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2013399</v>
      </c>
      <c r="B10" s="5" t="s">
        <v>39</v>
      </c>
      <c r="C10" s="12">
        <f t="shared" si="0"/>
        <v>419.58</v>
      </c>
      <c r="D10" s="6"/>
      <c r="E10" s="11">
        <v>419.58</v>
      </c>
      <c r="F10" s="6"/>
      <c r="G10" s="6"/>
      <c r="H10" s="6"/>
      <c r="I10" s="6"/>
      <c r="J10" s="6"/>
      <c r="K10" s="6"/>
      <c r="L10" s="6"/>
    </row>
    <row r="11" spans="1:12" ht="28.5" customHeight="1">
      <c r="A11" s="8">
        <v>208</v>
      </c>
      <c r="B11" s="8" t="s">
        <v>40</v>
      </c>
      <c r="C11" s="9">
        <f aca="true" t="shared" si="1" ref="C11:C17">D11+E11</f>
        <v>116.85000000000001</v>
      </c>
      <c r="D11" s="6"/>
      <c r="E11" s="14">
        <f>E12+E14</f>
        <v>116.85000000000001</v>
      </c>
      <c r="F11" s="6"/>
      <c r="G11" s="6"/>
      <c r="H11" s="6"/>
      <c r="I11" s="6"/>
      <c r="J11" s="6"/>
      <c r="K11" s="6"/>
      <c r="L11" s="6"/>
    </row>
    <row r="12" spans="1:12" ht="28.5" customHeight="1">
      <c r="A12" s="8">
        <v>20826</v>
      </c>
      <c r="B12" s="8" t="s">
        <v>41</v>
      </c>
      <c r="C12" s="9">
        <f t="shared" si="1"/>
        <v>114.9</v>
      </c>
      <c r="D12" s="6"/>
      <c r="E12" s="9">
        <f>E13</f>
        <v>114.9</v>
      </c>
      <c r="F12" s="6"/>
      <c r="G12" s="6"/>
      <c r="H12" s="6"/>
      <c r="I12" s="6"/>
      <c r="J12" s="6"/>
      <c r="K12" s="6"/>
      <c r="L12" s="6"/>
    </row>
    <row r="13" spans="1:12" ht="28.5" customHeight="1">
      <c r="A13" s="5">
        <v>2080505</v>
      </c>
      <c r="B13" s="5" t="s">
        <v>42</v>
      </c>
      <c r="C13" s="9">
        <f t="shared" si="1"/>
        <v>114.9</v>
      </c>
      <c r="D13" s="6"/>
      <c r="E13" s="11">
        <v>114.9</v>
      </c>
      <c r="F13" s="6"/>
      <c r="G13" s="6"/>
      <c r="H13" s="6"/>
      <c r="I13" s="6"/>
      <c r="J13" s="6"/>
      <c r="K13" s="6"/>
      <c r="L13" s="6"/>
    </row>
    <row r="14" spans="1:12" ht="28.5" customHeight="1">
      <c r="A14" s="8">
        <v>20827</v>
      </c>
      <c r="B14" s="8" t="s">
        <v>43</v>
      </c>
      <c r="C14" s="9">
        <f t="shared" si="1"/>
        <v>1.95</v>
      </c>
      <c r="D14" s="6"/>
      <c r="E14" s="9">
        <f>SUM(E15:E16)</f>
        <v>1.95</v>
      </c>
      <c r="F14" s="6"/>
      <c r="G14" s="6"/>
      <c r="H14" s="6"/>
      <c r="I14" s="6"/>
      <c r="J14" s="6"/>
      <c r="K14" s="6"/>
      <c r="L14" s="6"/>
    </row>
    <row r="15" spans="1:12" ht="28.5" customHeight="1">
      <c r="A15" s="5">
        <v>2082702</v>
      </c>
      <c r="B15" s="5" t="s">
        <v>153</v>
      </c>
      <c r="C15" s="9">
        <f t="shared" si="1"/>
        <v>1.22</v>
      </c>
      <c r="D15" s="6"/>
      <c r="E15" s="11">
        <v>1.22</v>
      </c>
      <c r="F15" s="6"/>
      <c r="G15" s="6"/>
      <c r="H15" s="6"/>
      <c r="I15" s="6"/>
      <c r="J15" s="6"/>
      <c r="K15" s="6"/>
      <c r="L15" s="6"/>
    </row>
    <row r="16" spans="1:12" ht="28.5" customHeight="1">
      <c r="A16" s="5">
        <v>2082703</v>
      </c>
      <c r="B16" s="5" t="s">
        <v>44</v>
      </c>
      <c r="C16" s="9">
        <f t="shared" si="1"/>
        <v>0.73</v>
      </c>
      <c r="D16" s="6"/>
      <c r="E16" s="11">
        <v>0.73</v>
      </c>
      <c r="F16" s="6"/>
      <c r="G16" s="6"/>
      <c r="H16" s="6"/>
      <c r="I16" s="6"/>
      <c r="J16" s="6"/>
      <c r="K16" s="6"/>
      <c r="L16" s="6"/>
    </row>
    <row r="17" spans="1:12" ht="28.5" customHeight="1">
      <c r="A17" s="8">
        <v>210</v>
      </c>
      <c r="B17" s="8" t="s">
        <v>46</v>
      </c>
      <c r="C17" s="9">
        <f t="shared" si="1"/>
        <v>71.95</v>
      </c>
      <c r="D17" s="6"/>
      <c r="E17" s="9">
        <f>E18+E20</f>
        <v>71.95</v>
      </c>
      <c r="F17" s="6"/>
      <c r="G17" s="6"/>
      <c r="H17" s="6"/>
      <c r="I17" s="6"/>
      <c r="J17" s="6"/>
      <c r="K17" s="6"/>
      <c r="L17" s="6"/>
    </row>
    <row r="18" spans="1:12" ht="28.5" customHeight="1">
      <c r="A18" s="8">
        <v>21011</v>
      </c>
      <c r="B18" s="8" t="s">
        <v>47</v>
      </c>
      <c r="C18" s="9">
        <f aca="true" t="shared" si="2" ref="C18:C23">C19</f>
        <v>9.48</v>
      </c>
      <c r="D18" s="6"/>
      <c r="E18" s="9">
        <f aca="true" t="shared" si="3" ref="E18:E23">E19</f>
        <v>9.48</v>
      </c>
      <c r="F18" s="6"/>
      <c r="G18" s="6"/>
      <c r="H18" s="6"/>
      <c r="I18" s="6"/>
      <c r="J18" s="6"/>
      <c r="K18" s="6"/>
      <c r="L18" s="6"/>
    </row>
    <row r="19" spans="1:12" ht="28.5" customHeight="1">
      <c r="A19" s="5">
        <v>2101103</v>
      </c>
      <c r="B19" s="5" t="s">
        <v>48</v>
      </c>
      <c r="C19" s="12">
        <f aca="true" t="shared" si="4" ref="C19:C21">D19+E19</f>
        <v>9.48</v>
      </c>
      <c r="D19" s="6"/>
      <c r="E19" s="11">
        <v>9.48</v>
      </c>
      <c r="F19" s="6"/>
      <c r="G19" s="6"/>
      <c r="H19" s="6"/>
      <c r="I19" s="6"/>
      <c r="J19" s="6"/>
      <c r="K19" s="6"/>
      <c r="L19" s="6"/>
    </row>
    <row r="20" spans="1:12" ht="28.5" customHeight="1">
      <c r="A20" s="8">
        <v>21012</v>
      </c>
      <c r="B20" s="8" t="s">
        <v>49</v>
      </c>
      <c r="C20" s="9">
        <f t="shared" si="4"/>
        <v>62.47</v>
      </c>
      <c r="D20" s="6"/>
      <c r="E20" s="9">
        <f t="shared" si="3"/>
        <v>62.47</v>
      </c>
      <c r="F20" s="6"/>
      <c r="G20" s="6"/>
      <c r="H20" s="6"/>
      <c r="I20" s="6"/>
      <c r="J20" s="6"/>
      <c r="K20" s="6"/>
      <c r="L20" s="6"/>
    </row>
    <row r="21" spans="1:12" ht="28.5" customHeight="1">
      <c r="A21" s="5">
        <v>2101201</v>
      </c>
      <c r="B21" s="5" t="s">
        <v>50</v>
      </c>
      <c r="C21" s="12">
        <f t="shared" si="4"/>
        <v>62.47</v>
      </c>
      <c r="D21" s="6"/>
      <c r="E21" s="11">
        <v>62.47</v>
      </c>
      <c r="F21" s="6"/>
      <c r="G21" s="6"/>
      <c r="H21" s="6"/>
      <c r="I21" s="6"/>
      <c r="J21" s="6"/>
      <c r="K21" s="6"/>
      <c r="L21" s="6"/>
    </row>
    <row r="22" spans="1:12" ht="28.5" customHeight="1">
      <c r="A22" s="8">
        <v>221</v>
      </c>
      <c r="B22" s="8" t="s">
        <v>51</v>
      </c>
      <c r="C22" s="9">
        <f t="shared" si="2"/>
        <v>101.37</v>
      </c>
      <c r="D22" s="6"/>
      <c r="E22" s="9">
        <f t="shared" si="3"/>
        <v>94.82</v>
      </c>
      <c r="F22" s="6"/>
      <c r="G22" s="6"/>
      <c r="H22" s="6"/>
      <c r="I22" s="6"/>
      <c r="J22" s="6"/>
      <c r="K22" s="6"/>
      <c r="L22" s="6"/>
    </row>
    <row r="23" spans="1:12" ht="24" customHeight="1">
      <c r="A23" s="8">
        <v>22102</v>
      </c>
      <c r="B23" s="8" t="s">
        <v>52</v>
      </c>
      <c r="C23" s="9">
        <f t="shared" si="2"/>
        <v>101.37</v>
      </c>
      <c r="D23" s="6"/>
      <c r="E23" s="9">
        <f t="shared" si="3"/>
        <v>94.82</v>
      </c>
      <c r="F23" s="6"/>
      <c r="G23" s="6"/>
      <c r="H23" s="6"/>
      <c r="I23" s="6"/>
      <c r="J23" s="6"/>
      <c r="K23" s="6"/>
      <c r="L23" s="6"/>
    </row>
    <row r="24" spans="1:12" ht="25.5" customHeight="1">
      <c r="A24" s="5">
        <v>2210201</v>
      </c>
      <c r="B24" s="5" t="s">
        <v>53</v>
      </c>
      <c r="C24" s="7">
        <v>101.37</v>
      </c>
      <c r="D24" s="6"/>
      <c r="E24" s="11">
        <v>94.82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19" t="s">
        <v>154</v>
      </c>
      <c r="B25" s="19"/>
      <c r="C25" s="14">
        <v>1736.15</v>
      </c>
      <c r="D25" s="9"/>
      <c r="E25" s="14">
        <v>1736.15</v>
      </c>
      <c r="F25" s="6"/>
      <c r="G25" s="6"/>
      <c r="H25" s="6"/>
      <c r="I25" s="6"/>
      <c r="J25" s="6"/>
      <c r="K25" s="6"/>
      <c r="L25" s="6"/>
    </row>
  </sheetData>
  <sheetProtection/>
  <mergeCells count="14">
    <mergeCell ref="A1:L1"/>
    <mergeCell ref="K2:L2"/>
    <mergeCell ref="A3:B3"/>
    <mergeCell ref="A25:B2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5">
      <selection activeCell="C14" sqref="C1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3" width="18.125" style="0" customWidth="1"/>
    <col min="4" max="4" width="18.25390625" style="0" customWidth="1"/>
    <col min="5" max="5" width="16.75390625" style="0" customWidth="1"/>
    <col min="6" max="6" width="12.50390625" style="0" customWidth="1"/>
    <col min="7" max="7" width="14.75390625" style="0" customWidth="1"/>
    <col min="8" max="8" width="14.875" style="0" customWidth="1"/>
  </cols>
  <sheetData>
    <row r="1" spans="1:8" ht="27" customHeight="1">
      <c r="A1" s="1" t="s">
        <v>155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145</v>
      </c>
      <c r="B3" s="5"/>
      <c r="C3" s="5" t="s">
        <v>7</v>
      </c>
      <c r="D3" s="5" t="s">
        <v>32</v>
      </c>
      <c r="E3" s="5" t="s">
        <v>33</v>
      </c>
      <c r="F3" s="5" t="s">
        <v>156</v>
      </c>
      <c r="G3" s="5" t="s">
        <v>157</v>
      </c>
      <c r="H3" s="5" t="s">
        <v>158</v>
      </c>
    </row>
    <row r="4" spans="1:8" ht="23.25" customHeight="1">
      <c r="A4" s="6" t="s">
        <v>29</v>
      </c>
      <c r="B4" s="7" t="s">
        <v>30</v>
      </c>
      <c r="C4" s="5"/>
      <c r="D4" s="5"/>
      <c r="E4" s="5"/>
      <c r="F4" s="5"/>
      <c r="G4" s="5"/>
      <c r="H4" s="5"/>
    </row>
    <row r="5" spans="1:8" ht="30" customHeight="1">
      <c r="A5" s="8">
        <v>201</v>
      </c>
      <c r="B5" s="8" t="s">
        <v>34</v>
      </c>
      <c r="C5" s="9">
        <v>1342.89</v>
      </c>
      <c r="D5" s="8">
        <v>906.74</v>
      </c>
      <c r="E5" s="8">
        <v>436.15</v>
      </c>
      <c r="F5" s="6"/>
      <c r="G5" s="6"/>
      <c r="H5" s="6"/>
    </row>
    <row r="6" spans="1:8" ht="30" customHeight="1">
      <c r="A6" s="8">
        <v>20133</v>
      </c>
      <c r="B6" s="8" t="s">
        <v>35</v>
      </c>
      <c r="C6" s="9">
        <v>1342.89</v>
      </c>
      <c r="D6" s="9">
        <v>906.74</v>
      </c>
      <c r="E6" s="9">
        <v>436.15</v>
      </c>
      <c r="F6" s="6"/>
      <c r="G6" s="6"/>
      <c r="H6" s="6"/>
    </row>
    <row r="7" spans="1:8" ht="30" customHeight="1">
      <c r="A7" s="5">
        <v>2013301</v>
      </c>
      <c r="B7" s="5" t="s">
        <v>36</v>
      </c>
      <c r="C7" s="10">
        <f>D7+E7</f>
        <v>966.05</v>
      </c>
      <c r="D7" s="11">
        <v>966.05</v>
      </c>
      <c r="E7" s="12"/>
      <c r="F7" s="6"/>
      <c r="G7" s="6"/>
      <c r="H7" s="6"/>
    </row>
    <row r="8" spans="1:8" ht="30" customHeight="1">
      <c r="A8" s="5">
        <v>2013303</v>
      </c>
      <c r="B8" s="5" t="s">
        <v>37</v>
      </c>
      <c r="C8" s="10">
        <f>D8+E8</f>
        <v>17</v>
      </c>
      <c r="D8" s="12"/>
      <c r="E8" s="11">
        <v>17</v>
      </c>
      <c r="F8" s="6"/>
      <c r="G8" s="6"/>
      <c r="H8" s="6"/>
    </row>
    <row r="9" spans="1:8" ht="30" customHeight="1">
      <c r="A9" s="5">
        <v>2013350</v>
      </c>
      <c r="B9" s="5" t="s">
        <v>38</v>
      </c>
      <c r="C9" s="10">
        <f>D9+E9</f>
        <v>49.9</v>
      </c>
      <c r="D9" s="12"/>
      <c r="E9" s="11">
        <v>49.9</v>
      </c>
      <c r="F9" s="6"/>
      <c r="G9" s="6"/>
      <c r="H9" s="6"/>
    </row>
    <row r="10" spans="1:8" ht="30" customHeight="1">
      <c r="A10" s="5">
        <v>2013399</v>
      </c>
      <c r="B10" s="5" t="s">
        <v>39</v>
      </c>
      <c r="C10" s="10">
        <f>D10+E10</f>
        <v>419.58</v>
      </c>
      <c r="D10" s="12"/>
      <c r="E10" s="11">
        <v>419.58</v>
      </c>
      <c r="F10" s="6"/>
      <c r="G10" s="6"/>
      <c r="H10" s="6"/>
    </row>
    <row r="11" spans="1:8" ht="30" customHeight="1">
      <c r="A11" s="8">
        <v>208</v>
      </c>
      <c r="B11" s="8" t="s">
        <v>40</v>
      </c>
      <c r="C11" s="10">
        <f aca="true" t="shared" si="0" ref="C11:C24">D11+E11</f>
        <v>130.79999999999998</v>
      </c>
      <c r="D11" s="9">
        <v>130.79999999999998</v>
      </c>
      <c r="E11" s="9"/>
      <c r="F11" s="13"/>
      <c r="G11" s="13"/>
      <c r="H11" s="13"/>
    </row>
    <row r="12" spans="1:8" ht="30" customHeight="1">
      <c r="A12" s="8">
        <v>20826</v>
      </c>
      <c r="B12" s="8" t="s">
        <v>41</v>
      </c>
      <c r="C12" s="10">
        <f t="shared" si="0"/>
        <v>124.57</v>
      </c>
      <c r="D12" s="9">
        <v>124.57</v>
      </c>
      <c r="E12" s="9"/>
      <c r="F12" s="13"/>
      <c r="G12" s="13"/>
      <c r="H12" s="13"/>
    </row>
    <row r="13" spans="1:8" ht="30" customHeight="1">
      <c r="A13" s="5">
        <v>2080505</v>
      </c>
      <c r="B13" s="5" t="s">
        <v>42</v>
      </c>
      <c r="C13" s="10">
        <f t="shared" si="0"/>
        <v>124.57</v>
      </c>
      <c r="D13" s="12">
        <v>124.57</v>
      </c>
      <c r="E13" s="12"/>
      <c r="F13" s="13"/>
      <c r="G13" s="13"/>
      <c r="H13" s="13"/>
    </row>
    <row r="14" spans="1:8" ht="30" customHeight="1">
      <c r="A14" s="8">
        <v>20827</v>
      </c>
      <c r="B14" s="8" t="s">
        <v>43</v>
      </c>
      <c r="C14" s="10">
        <f t="shared" si="0"/>
        <v>6.23</v>
      </c>
      <c r="D14" s="9">
        <v>6.23</v>
      </c>
      <c r="E14" s="12"/>
      <c r="F14" s="13"/>
      <c r="G14" s="13"/>
      <c r="H14" s="13"/>
    </row>
    <row r="15" spans="1:8" ht="30" customHeight="1">
      <c r="A15" s="5">
        <v>2082702</v>
      </c>
      <c r="B15" s="5" t="s">
        <v>153</v>
      </c>
      <c r="C15" s="10">
        <f t="shared" si="0"/>
        <v>0.78</v>
      </c>
      <c r="D15" s="12">
        <v>0.78</v>
      </c>
      <c r="E15" s="12"/>
      <c r="F15" s="13"/>
      <c r="G15" s="13"/>
      <c r="H15" s="13"/>
    </row>
    <row r="16" spans="1:8" ht="30" customHeight="1">
      <c r="A16" s="5">
        <v>2082703</v>
      </c>
      <c r="B16" s="5" t="s">
        <v>44</v>
      </c>
      <c r="C16" s="10">
        <f t="shared" si="0"/>
        <v>5.45</v>
      </c>
      <c r="D16" s="12">
        <v>5.45</v>
      </c>
      <c r="E16" s="12"/>
      <c r="F16" s="13"/>
      <c r="G16" s="13"/>
      <c r="H16" s="13"/>
    </row>
    <row r="17" spans="1:8" ht="30" customHeight="1">
      <c r="A17" s="8">
        <v>210</v>
      </c>
      <c r="B17" s="8" t="s">
        <v>46</v>
      </c>
      <c r="C17" s="10">
        <f t="shared" si="0"/>
        <v>77.74</v>
      </c>
      <c r="D17" s="9">
        <v>77.74</v>
      </c>
      <c r="E17" s="9"/>
      <c r="F17" s="13"/>
      <c r="G17" s="13"/>
      <c r="H17" s="13"/>
    </row>
    <row r="18" spans="1:8" ht="30" customHeight="1">
      <c r="A18" s="8">
        <v>21011</v>
      </c>
      <c r="B18" s="8" t="s">
        <v>47</v>
      </c>
      <c r="C18" s="10">
        <f t="shared" si="0"/>
        <v>15.45</v>
      </c>
      <c r="D18" s="9">
        <v>15.45</v>
      </c>
      <c r="E18" s="9"/>
      <c r="F18" s="13"/>
      <c r="G18" s="13"/>
      <c r="H18" s="13"/>
    </row>
    <row r="19" spans="1:8" ht="30" customHeight="1">
      <c r="A19" s="5">
        <v>2101103</v>
      </c>
      <c r="B19" s="5" t="s">
        <v>48</v>
      </c>
      <c r="C19" s="10">
        <f t="shared" si="0"/>
        <v>15.45</v>
      </c>
      <c r="D19" s="12">
        <v>15.45</v>
      </c>
      <c r="E19" s="12"/>
      <c r="F19" s="13"/>
      <c r="G19" s="13"/>
      <c r="H19" s="13"/>
    </row>
    <row r="20" spans="1:8" ht="30" customHeight="1">
      <c r="A20" s="8">
        <v>21012</v>
      </c>
      <c r="B20" s="8" t="s">
        <v>49</v>
      </c>
      <c r="C20" s="10">
        <f t="shared" si="0"/>
        <v>62.29</v>
      </c>
      <c r="D20" s="9">
        <v>62.29</v>
      </c>
      <c r="E20" s="9"/>
      <c r="F20" s="13"/>
      <c r="G20" s="13"/>
      <c r="H20" s="13"/>
    </row>
    <row r="21" spans="1:8" ht="30" customHeight="1">
      <c r="A21" s="5">
        <v>2101201</v>
      </c>
      <c r="B21" s="5" t="s">
        <v>50</v>
      </c>
      <c r="C21" s="10">
        <f t="shared" si="0"/>
        <v>62.29</v>
      </c>
      <c r="D21" s="12">
        <v>62.29</v>
      </c>
      <c r="E21" s="12"/>
      <c r="F21" s="13"/>
      <c r="G21" s="13"/>
      <c r="H21" s="13"/>
    </row>
    <row r="22" spans="1:8" ht="30" customHeight="1">
      <c r="A22" s="8">
        <v>221</v>
      </c>
      <c r="B22" s="8" t="s">
        <v>51</v>
      </c>
      <c r="C22" s="10">
        <f t="shared" si="0"/>
        <v>101.37</v>
      </c>
      <c r="D22" s="9">
        <v>101.37</v>
      </c>
      <c r="E22" s="12"/>
      <c r="F22" s="13"/>
      <c r="G22" s="13"/>
      <c r="H22" s="13"/>
    </row>
    <row r="23" spans="1:8" ht="30" customHeight="1">
      <c r="A23" s="8">
        <v>22102</v>
      </c>
      <c r="B23" s="8" t="s">
        <v>52</v>
      </c>
      <c r="C23" s="10">
        <f t="shared" si="0"/>
        <v>101.37</v>
      </c>
      <c r="D23" s="9">
        <v>101.37</v>
      </c>
      <c r="E23" s="12"/>
      <c r="F23" s="13"/>
      <c r="G23" s="13"/>
      <c r="H23" s="13"/>
    </row>
    <row r="24" spans="1:8" ht="30" customHeight="1">
      <c r="A24" s="5">
        <v>2210201</v>
      </c>
      <c r="B24" s="5" t="s">
        <v>53</v>
      </c>
      <c r="C24" s="10">
        <f t="shared" si="0"/>
        <v>101.37</v>
      </c>
      <c r="D24" s="12">
        <v>101.37</v>
      </c>
      <c r="E24" s="12"/>
      <c r="F24" s="13"/>
      <c r="G24" s="13"/>
      <c r="H24" s="13"/>
    </row>
    <row r="25" spans="1:8" ht="30" customHeight="1">
      <c r="A25" s="5" t="s">
        <v>7</v>
      </c>
      <c r="B25" s="5" t="s">
        <v>20</v>
      </c>
      <c r="C25" s="14" t="e">
        <f>C17+C11+#REF!+C5+C22</f>
        <v>#REF!</v>
      </c>
      <c r="D25" s="9" t="e">
        <f>D17+D11+#REF!+D5+D22</f>
        <v>#REF!</v>
      </c>
      <c r="E25" s="9" t="e">
        <f>E17+E11+#REF!+E5+E22</f>
        <v>#REF!</v>
      </c>
      <c r="F25" s="13"/>
      <c r="G25" s="13"/>
      <c r="H25" s="13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2021-02-07T09:58:52Z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