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6" r:id="rId5"/>
    <sheet name="一般公共预算基本支出情况表（按经济分类款级科目）" sheetId="7" r:id="rId6"/>
    <sheet name="一般公共预算“三公”经费支出情况表" sheetId="8" r:id="rId7"/>
    <sheet name="政府性基金“三公”经费支出情况表" sheetId="17" r:id="rId8"/>
    <sheet name="政府性基金预算支出情况表" sheetId="12" r:id="rId9"/>
    <sheet name="政府购买服务预算表" sheetId="10" r:id="rId10"/>
    <sheet name="项目支出绩效表" sheetId="9" r:id="rId11"/>
  </sheets>
  <calcPr calcId="144525"/>
</workbook>
</file>

<file path=xl/sharedStrings.xml><?xml version="1.0" encoding="utf-8"?>
<sst xmlns="http://schemas.openxmlformats.org/spreadsheetml/2006/main" count="484" uniqueCount="319">
  <si>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</si>
  <si>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</si>
  <si>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</si>
  <si>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</si>
  <si>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</si>
  <si>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</si>
  <si>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</si>
  <si>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</si>
  <si>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</si>
  <si>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</si>
  <si>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</si>
  <si>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</si>
  <si>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</si>
  <si>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</si>
  <si>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</si>
  <si>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</si>
  <si>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</si>
  <si>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</si>
  <si>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</si>
  <si>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</si>
  <si>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</si>
  <si>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</si>
  <si>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</si>
  <si>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</si>
  <si>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</si>
  <si>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</si>
  <si>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</si>
  <si>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</si>
  <si>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</si>
  <si>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</si>
  <si>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</si>
  <si>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</si>
  <si>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</si>
  <si>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</si>
  <si>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</si>
  <si>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</si>
  <si>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</si>
  <si>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</si>
  <si>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</si>
  <si>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</si>
  <si>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</si>
  <si>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</si>
  <si>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</si>
  <si>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</si>
  <si>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</si>
  <si>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</si>
  <si>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</si>
  <si>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</si>
  <si>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</si>
  <si>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</si>
  <si>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</si>
  <si>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</si>
  <si>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</si>
  <si>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</si>
  <si>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</si>
  <si>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</si>
  <si>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</si>
  <si>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</si>
  <si>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</si>
  <si>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米林县委宣传部</t>
  </si>
  <si>
    <t>米林县委宣传部机关</t>
  </si>
  <si>
    <t>部门支出总体情况表</t>
  </si>
  <si>
    <t>功能分类科目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</si>
  <si>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</si>
  <si>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</si>
  <si>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</si>
  <si>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</si>
  <si>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</si>
  <si>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</si>
  <si>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</si>
  <si>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201</t>
  </si>
  <si>
    <r>
      <rPr>
        <sz val="11"/>
        <rFont val="宋体"/>
        <charset val="134"/>
      </rPr>
      <t>一般公共服务支出</t>
    </r>
  </si>
  <si>
    <t>20133</t>
  </si>
  <si>
    <r>
      <rPr>
        <sz val="11"/>
        <rFont val="宋体"/>
        <charset val="134"/>
      </rPr>
      <t>宣传事务</t>
    </r>
  </si>
  <si>
    <t>2013301</t>
  </si>
  <si>
    <r>
      <rPr>
        <sz val="11"/>
        <rFont val="宋体"/>
        <charset val="134"/>
      </rPr>
      <t>行政运行</t>
    </r>
  </si>
  <si>
    <t>2013302</t>
  </si>
  <si>
    <r>
      <rPr>
        <sz val="11"/>
        <rFont val="宋体"/>
        <charset val="134"/>
      </rPr>
      <t>一般行政管理事务</t>
    </r>
  </si>
  <si>
    <t>2013399</t>
  </si>
  <si>
    <r>
      <rPr>
        <sz val="11"/>
        <rFont val="宋体"/>
        <charset val="134"/>
      </rPr>
      <t>其他宣传事务支出</t>
    </r>
  </si>
  <si>
    <t>207</t>
  </si>
  <si>
    <r>
      <rPr>
        <sz val="11"/>
        <rFont val="宋体"/>
        <charset val="134"/>
      </rPr>
      <t>文化旅游体育与传媒支出</t>
    </r>
  </si>
  <si>
    <t>20799</t>
  </si>
  <si>
    <r>
      <rPr>
        <sz val="11"/>
        <rFont val="宋体"/>
        <charset val="134"/>
      </rPr>
      <t>其他文化旅游体育与传媒支出</t>
    </r>
  </si>
  <si>
    <t>2079999</t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</si>
  <si>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</si>
  <si>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</si>
  <si>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</si>
  <si>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</si>
  <si>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</si>
  <si>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</si>
  <si>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</si>
  <si>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</si>
  <si>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</si>
  <si>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</si>
  <si>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</si>
  <si>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</si>
  <si>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</si>
  <si>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</si>
  <si>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</si>
  <si>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</si>
  <si>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</si>
  <si>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</si>
  <si>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</si>
  <si>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</si>
  <si>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</si>
  <si>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</si>
  <si>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</si>
  <si>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</si>
  <si>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</si>
  <si>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</si>
  <si>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</si>
  <si>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</si>
  <si>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合    计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</si>
  <si>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</si>
  <si>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</si>
  <si>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</si>
  <si>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</si>
  <si>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</si>
  <si>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</si>
  <si>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</si>
  <si>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</si>
  <si>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</si>
  <si>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</si>
  <si>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</si>
  <si>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</si>
  <si>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</si>
  <si>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</si>
  <si>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</si>
  <si>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</si>
  <si>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</si>
  <si>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</si>
  <si>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</si>
  <si>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</si>
  <si>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</si>
  <si>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</si>
  <si>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</si>
  <si>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</si>
  <si>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</si>
  <si>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</si>
  <si>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</si>
  <si>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</si>
  <si>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</si>
  <si>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</si>
  <si>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</si>
  <si>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</si>
  <si>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</si>
  <si>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</si>
  <si>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</si>
  <si>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</si>
  <si>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</si>
  <si>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</si>
  <si>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</si>
  <si>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</si>
  <si>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</si>
  <si>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</si>
  <si>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</si>
  <si>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</si>
  <si>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</si>
  <si>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</si>
  <si>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</si>
  <si>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</si>
  <si>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</si>
  <si>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</si>
  <si>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</si>
  <si>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</si>
  <si>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</si>
  <si>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</si>
  <si>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</si>
  <si>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</si>
  <si>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</si>
  <si>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</si>
  <si>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</si>
  <si>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</si>
  <si>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</si>
  <si>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</si>
  <si>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</si>
  <si>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</si>
  <si>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</si>
  <si>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</si>
  <si>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</si>
  <si>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</si>
  <si>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</si>
  <si>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</si>
  <si>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</si>
  <si>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</si>
  <si>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</si>
  <si>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</si>
  <si>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</si>
  <si>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</si>
  <si>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</si>
  <si>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</si>
  <si>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</si>
  <si>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</si>
  <si>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</si>
  <si>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</si>
  <si>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</si>
  <si>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</si>
  <si>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</si>
  <si>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</si>
  <si>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</si>
  <si>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</si>
  <si>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</si>
  <si>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</si>
  <si>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</si>
  <si>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</si>
  <si>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</si>
  <si>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</si>
  <si>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</si>
  <si>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</si>
  <si>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</si>
  <si>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</si>
  <si>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</si>
  <si>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</si>
  <si>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</si>
  <si>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</si>
  <si>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</si>
  <si>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</si>
  <si>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</si>
  <si>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</si>
  <si>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</si>
  <si>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</si>
  <si>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</si>
  <si>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</si>
  <si>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</si>
  <si>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</si>
  <si>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</si>
  <si>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</si>
  <si>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</si>
  <si>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</si>
  <si>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</si>
  <si>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</si>
  <si>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</si>
  <si>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</si>
  <si>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</si>
  <si>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</si>
  <si>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</si>
  <si>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</si>
  <si>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</si>
  <si>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</si>
  <si>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</si>
  <si>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</si>
  <si>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</si>
  <si>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</si>
  <si>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</si>
  <si>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</si>
  <si>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</si>
  <si>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</si>
  <si>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</si>
  <si>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</si>
  <si>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</si>
  <si>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</si>
  <si>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</si>
  <si>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</si>
  <si>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</si>
  <si>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</si>
  <si>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</si>
  <si>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</si>
  <si>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</si>
  <si>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</si>
  <si>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</si>
  <si>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</si>
  <si>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</si>
  <si>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</si>
  <si>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</si>
  <si>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</si>
  <si>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</si>
  <si>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</si>
  <si>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</si>
  <si>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</si>
  <si>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</si>
  <si>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</si>
  <si>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</si>
  <si>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</si>
  <si>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</si>
  <si>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</si>
  <si>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</si>
  <si>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</si>
  <si>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</si>
  <si>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</si>
  <si>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</si>
  <si>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</si>
  <si>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</si>
  <si>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</si>
  <si>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</si>
  <si>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</si>
  <si>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</si>
  <si>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</si>
  <si>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</si>
  <si>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</si>
  <si>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</si>
  <si>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</si>
  <si>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</si>
  <si>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</si>
  <si>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</si>
  <si>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</si>
  <si>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</si>
  <si>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</si>
  <si>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189001-米林县委宣传部</t>
  </si>
  <si>
    <r>
      <rPr>
        <sz val="9"/>
        <rFont val="宋体"/>
        <charset val="134"/>
      </rPr>
      <t>54042221T000000060841-网信/网评业务经费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</si>
  <si>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</si>
  <si>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</si>
  <si>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网信/网评业务经费</t>
    </r>
  </si>
  <si>
    <r>
      <rPr>
        <sz val="9"/>
        <rFont val="宋体"/>
        <charset val="134"/>
      </rPr>
      <t>＝</t>
    </r>
  </si>
  <si>
    <t>2.5</t>
  </si>
  <si>
    <t>元/年</t>
  </si>
  <si>
    <t>90</t>
  </si>
  <si>
    <t>正向指标</t>
  </si>
  <si>
    <r>
      <rPr>
        <sz val="9"/>
        <rFont val="宋体"/>
        <charset val="134"/>
      </rPr>
      <t>54042221T000000060854-文化执法经费</t>
    </r>
  </si>
  <si>
    <r>
      <rPr>
        <sz val="9"/>
        <rFont val="宋体"/>
        <charset val="134"/>
      </rPr>
      <t>文化执法经费</t>
    </r>
  </si>
  <si>
    <t>2</t>
  </si>
  <si>
    <r>
      <rPr>
        <sz val="9"/>
        <rFont val="宋体"/>
        <charset val="134"/>
      </rPr>
      <t>54042221T000000060857-新时代文明实践中心专项经费</t>
    </r>
  </si>
  <si>
    <r>
      <rPr>
        <sz val="9"/>
        <rFont val="宋体"/>
        <charset val="134"/>
      </rPr>
      <t>新时代文明实践中心专项经费</t>
    </r>
  </si>
  <si>
    <t>30</t>
  </si>
  <si>
    <t>万元/每项目</t>
  </si>
  <si>
    <r>
      <rPr>
        <sz val="9"/>
        <rFont val="宋体"/>
        <charset val="134"/>
      </rPr>
      <t>54042221T000000060881-宣传报道业务经费</t>
    </r>
  </si>
  <si>
    <r>
      <rPr>
        <sz val="9"/>
        <rFont val="宋体"/>
        <charset val="134"/>
      </rPr>
      <t>宣传报道业务经费</t>
    </r>
  </si>
  <si>
    <r>
      <rPr>
        <sz val="9"/>
        <rFont val="宋体"/>
        <charset val="134"/>
      </rPr>
      <t>54042221T000000060913-精神文明建设经费</t>
    </r>
  </si>
  <si>
    <r>
      <rPr>
        <sz val="9"/>
        <rFont val="宋体"/>
        <charset val="134"/>
      </rPr>
      <t>精神文明建设经费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</si>
</sst>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6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1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9" fillId="16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4" borderId="1" xfId="49" applyFont="1" applyFill="1" applyBorder="1" applyAlignment="1">
      <alignment horizontal="left" vertical="center" wrapText="1"/>
    </xf>
    <xf numFmtId="0" fontId="9" fillId="4" borderId="1" xfId="49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9" fillId="3" borderId="1" xfId="49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indent="1"/>
    </xf>
    <xf numFmtId="4" fontId="9" fillId="0" borderId="1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pane ySplit="1" topLeftCell="A2" activePane="bottomLeft" state="frozen"/>
      <selection/>
      <selection pane="bottomLeft" activeCell="D5" sqref="D5:D31"/>
    </sheetView>
  </sheetViews>
  <sheetFormatPr defaultColWidth="10" defaultRowHeight="13.5" outlineLevelCol="3"/>
  <cols>
    <col min="1" max="4" width="35.375" customWidth="1"/>
    <col min="5" max="5" width="9.76666666666667" customWidth="1"/>
  </cols>
  <sheetData>
    <row r="1" ht="16.25" customHeight="1" spans="1:4">
      <c r="A1" s="8" t="s">
        <v>0</v>
      </c>
      <c r="B1" s="8"/>
      <c r="C1" s="8"/>
      <c r="D1" s="8"/>
    </row>
    <row r="2" ht="16.25" customHeight="1" spans="1:4">
      <c r="A2" s="29" t="s">
        <v>1</v>
      </c>
      <c r="B2" s="29"/>
      <c r="C2" s="29"/>
      <c r="D2" s="18" t="s">
        <v>2</v>
      </c>
    </row>
    <row r="3" ht="16.25" customHeight="1" spans="1:4">
      <c r="A3" s="19" t="s">
        <v>3</v>
      </c>
      <c r="B3" s="19"/>
      <c r="C3" s="19" t="s">
        <v>4</v>
      </c>
      <c r="D3" s="19"/>
    </row>
    <row r="4" ht="16.25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16.25" customHeight="1" spans="1:4">
      <c r="A5" s="24" t="s">
        <v>7</v>
      </c>
      <c r="B5" s="27">
        <f>B6+B7+B8</f>
        <v>737.28</v>
      </c>
      <c r="C5" s="24" t="s">
        <v>8</v>
      </c>
      <c r="D5" s="27">
        <v>589.21</v>
      </c>
    </row>
    <row r="6" ht="16.25" customHeight="1" spans="1:4">
      <c r="A6" s="55" t="s">
        <v>9</v>
      </c>
      <c r="B6" s="56">
        <v>737.28</v>
      </c>
      <c r="C6" s="24" t="s">
        <v>10</v>
      </c>
      <c r="D6" s="27"/>
    </row>
    <row r="7" spans="1:4">
      <c r="A7" s="55" t="s">
        <v>11</v>
      </c>
      <c r="B7" s="27"/>
      <c r="C7" s="24" t="s">
        <v>12</v>
      </c>
      <c r="D7" s="27"/>
    </row>
    <row r="8" spans="1:4">
      <c r="A8" s="55" t="s">
        <v>13</v>
      </c>
      <c r="B8" s="27"/>
      <c r="C8" s="24" t="s">
        <v>14</v>
      </c>
      <c r="D8" s="27"/>
    </row>
    <row r="9" spans="1:4">
      <c r="A9" s="24" t="s">
        <v>15</v>
      </c>
      <c r="B9" s="27"/>
      <c r="C9" s="24" t="s">
        <v>16</v>
      </c>
      <c r="D9" s="27"/>
    </row>
    <row r="10" spans="1:4">
      <c r="A10" s="24" t="s">
        <v>17</v>
      </c>
      <c r="B10" s="27"/>
      <c r="C10" s="24" t="s">
        <v>18</v>
      </c>
      <c r="D10" s="27"/>
    </row>
    <row r="11" spans="1:4">
      <c r="A11" s="24" t="s">
        <v>19</v>
      </c>
      <c r="B11" s="27"/>
      <c r="C11" s="24" t="s">
        <v>20</v>
      </c>
      <c r="D11" s="27">
        <v>64</v>
      </c>
    </row>
    <row r="12" spans="1:4">
      <c r="A12" s="24" t="s">
        <v>21</v>
      </c>
      <c r="B12" s="27"/>
      <c r="C12" s="24" t="s">
        <v>22</v>
      </c>
      <c r="D12" s="27">
        <v>64.39</v>
      </c>
    </row>
    <row r="13" spans="1:4">
      <c r="A13" s="24" t="s">
        <v>23</v>
      </c>
      <c r="B13" s="27"/>
      <c r="C13" s="24" t="s">
        <v>24</v>
      </c>
      <c r="D13" s="27">
        <v>40.16</v>
      </c>
    </row>
    <row r="14" spans="1:4">
      <c r="A14" s="24" t="s">
        <v>25</v>
      </c>
      <c r="B14" s="27"/>
      <c r="C14" s="24" t="s">
        <v>26</v>
      </c>
      <c r="D14" s="27"/>
    </row>
    <row r="15" spans="1:4">
      <c r="A15" s="24"/>
      <c r="B15" s="27"/>
      <c r="C15" s="24" t="s">
        <v>27</v>
      </c>
      <c r="D15" s="27"/>
    </row>
    <row r="16" spans="1:4">
      <c r="A16" s="24"/>
      <c r="B16" s="27"/>
      <c r="C16" s="24" t="s">
        <v>28</v>
      </c>
      <c r="D16" s="27"/>
    </row>
    <row r="17" spans="1:4">
      <c r="A17" s="24"/>
      <c r="B17" s="27"/>
      <c r="C17" s="24" t="s">
        <v>29</v>
      </c>
      <c r="D17" s="27"/>
    </row>
    <row r="18" spans="1:4">
      <c r="A18" s="24"/>
      <c r="B18" s="27"/>
      <c r="C18" s="24" t="s">
        <v>30</v>
      </c>
      <c r="D18" s="27"/>
    </row>
    <row r="19" spans="1:4">
      <c r="A19" s="24"/>
      <c r="B19" s="27"/>
      <c r="C19" s="24" t="s">
        <v>31</v>
      </c>
      <c r="D19" s="27"/>
    </row>
    <row r="20" spans="1:4">
      <c r="A20" s="24"/>
      <c r="B20" s="27"/>
      <c r="C20" s="24" t="s">
        <v>32</v>
      </c>
      <c r="D20" s="27"/>
    </row>
    <row r="21" spans="1:4">
      <c r="A21" s="24"/>
      <c r="B21" s="27"/>
      <c r="C21" s="24" t="s">
        <v>33</v>
      </c>
      <c r="D21" s="27"/>
    </row>
    <row r="22" spans="1:4">
      <c r="A22" s="24"/>
      <c r="B22" s="27"/>
      <c r="C22" s="24" t="s">
        <v>34</v>
      </c>
      <c r="D22" s="27"/>
    </row>
    <row r="23" spans="1:4">
      <c r="A23" s="24"/>
      <c r="B23" s="27"/>
      <c r="C23" s="24" t="s">
        <v>35</v>
      </c>
      <c r="D23" s="27">
        <v>51.03</v>
      </c>
    </row>
    <row r="24" spans="1:4">
      <c r="A24" s="24"/>
      <c r="B24" s="27"/>
      <c r="C24" s="24" t="s">
        <v>36</v>
      </c>
      <c r="D24" s="27"/>
    </row>
    <row r="25" spans="1:4">
      <c r="A25" s="24"/>
      <c r="B25" s="27"/>
      <c r="C25" s="24" t="s">
        <v>37</v>
      </c>
      <c r="D25" s="27"/>
    </row>
    <row r="26" spans="1:4">
      <c r="A26" s="24"/>
      <c r="B26" s="27"/>
      <c r="C26" s="24" t="s">
        <v>38</v>
      </c>
      <c r="D26" s="27"/>
    </row>
    <row r="27" spans="1:4">
      <c r="A27" s="24"/>
      <c r="B27" s="27"/>
      <c r="C27" s="24" t="s">
        <v>39</v>
      </c>
      <c r="D27" s="27"/>
    </row>
    <row r="28" spans="1:4">
      <c r="A28" s="19" t="s">
        <v>40</v>
      </c>
      <c r="B28" s="27"/>
      <c r="C28" s="19" t="s">
        <v>41</v>
      </c>
      <c r="D28" s="27">
        <f>SUM(D5:D27)</f>
        <v>808.79</v>
      </c>
    </row>
    <row r="29" spans="1:4">
      <c r="A29" s="24"/>
      <c r="B29" s="27"/>
      <c r="C29" s="24"/>
      <c r="D29" s="27"/>
    </row>
    <row r="30" spans="1:4">
      <c r="A30" s="24" t="s">
        <v>42</v>
      </c>
      <c r="B30" s="27">
        <v>71.51</v>
      </c>
      <c r="C30" s="24" t="s">
        <v>43</v>
      </c>
      <c r="D30" s="27"/>
    </row>
    <row r="31" spans="1:4">
      <c r="A31" s="19" t="s">
        <v>44</v>
      </c>
      <c r="B31" s="27">
        <f>B5+B30</f>
        <v>808.79</v>
      </c>
      <c r="C31" s="19" t="s">
        <v>45</v>
      </c>
      <c r="D31" s="27">
        <f>D28+D30</f>
        <v>808.79</v>
      </c>
    </row>
  </sheetData>
  <mergeCells count="4">
    <mergeCell ref="A1:D1"/>
    <mergeCell ref="A2:C2"/>
    <mergeCell ref="A3:B3"/>
    <mergeCell ref="C3:D3"/>
  </mergeCells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xSplit="2" topLeftCell="C1" activePane="topRight" state="frozen"/>
      <selection/>
      <selection pane="topRight" activeCell="B6" sqref="B6"/>
    </sheetView>
  </sheetViews>
  <sheetFormatPr defaultColWidth="10" defaultRowHeight="13.5" outlineLevelRow="6"/>
  <cols>
    <col min="1" max="1" width="10.375" customWidth="1"/>
    <col min="2" max="2" width="19" customWidth="1"/>
    <col min="3" max="3" width="11.625" customWidth="1"/>
    <col min="4" max="7" width="12.875" customWidth="1"/>
    <col min="8" max="8" width="11.25" customWidth="1"/>
    <col min="9" max="9" width="11.375" customWidth="1"/>
    <col min="10" max="10" width="16.4083333333333" customWidth="1"/>
    <col min="11" max="11" width="18.6333333333333" customWidth="1"/>
    <col min="12" max="12" width="20.8083333333333" customWidth="1"/>
    <col min="13" max="13" width="22.975" customWidth="1"/>
    <col min="14" max="14" width="18.6333333333333" customWidth="1"/>
    <col min="15" max="15" width="16.4083333333333" customWidth="1"/>
    <col min="16" max="16" width="1.53333333333333" customWidth="1"/>
    <col min="17" max="19" width="9.76666666666667" customWidth="1"/>
  </cols>
  <sheetData>
    <row r="1" ht="40" customHeight="1" spans="1:10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t="s">
        <v>47</v>
      </c>
      <c r="J2" t="s">
        <v>48</v>
      </c>
    </row>
    <row r="3" ht="40" customHeight="1" spans="1:10">
      <c r="A3" s="52" t="s">
        <v>49</v>
      </c>
      <c r="B3" s="52" t="s">
        <v>50</v>
      </c>
      <c r="C3" s="52" t="s">
        <v>51</v>
      </c>
      <c r="D3" s="52" t="s">
        <v>52</v>
      </c>
      <c r="E3" s="52"/>
      <c r="F3" s="52"/>
      <c r="G3" s="52"/>
      <c r="H3" s="52"/>
      <c r="I3" s="52"/>
      <c r="J3" s="52" t="s">
        <v>42</v>
      </c>
    </row>
    <row r="4" ht="40" customHeight="1" spans="1:10">
      <c r="A4" s="52"/>
      <c r="B4" s="52"/>
      <c r="C4" s="52"/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53</v>
      </c>
    </row>
    <row r="5" ht="40" customHeight="1" spans="1:10">
      <c r="A5" s="53">
        <v>189</v>
      </c>
      <c r="B5" s="53" t="s">
        <v>59</v>
      </c>
      <c r="C5" s="24">
        <f>D5+J5</f>
        <v>808.79</v>
      </c>
      <c r="D5" s="24">
        <f>SUM(E5:I5)</f>
        <v>737.28</v>
      </c>
      <c r="E5" s="32">
        <f>E6</f>
        <v>737.28</v>
      </c>
      <c r="F5" s="32"/>
      <c r="G5" s="32"/>
      <c r="H5" s="32"/>
      <c r="I5" s="32"/>
      <c r="J5" s="32">
        <f>J6</f>
        <v>71.51</v>
      </c>
    </row>
    <row r="6" ht="40" customHeight="1" spans="1:10">
      <c r="A6" s="53">
        <v>189001</v>
      </c>
      <c r="B6" s="53" t="s">
        <v>60</v>
      </c>
      <c r="C6" s="24">
        <f>D6+J6</f>
        <v>808.79</v>
      </c>
      <c r="D6" s="24">
        <f>SUM(E6:I6)</f>
        <v>737.28</v>
      </c>
      <c r="E6" s="32">
        <v>737.28</v>
      </c>
      <c r="F6" s="32"/>
      <c r="G6" s="32"/>
      <c r="H6" s="32"/>
      <c r="I6" s="32"/>
      <c r="J6" s="32">
        <v>71.51</v>
      </c>
    </row>
    <row r="7" spans="5:10">
      <c r="E7" s="54"/>
      <c r="F7" s="54"/>
      <c r="G7" s="54"/>
      <c r="H7" s="54"/>
      <c r="I7" s="54"/>
      <c r="J7" s="54"/>
    </row>
  </sheetData>
  <mergeCells count="5">
    <mergeCell ref="A1:J1"/>
    <mergeCell ref="D3:I3"/>
    <mergeCell ref="A3:A4"/>
    <mergeCell ref="B3:B4"/>
    <mergeCell ref="C3:C4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17" sqref="E17"/>
    </sheetView>
  </sheetViews>
  <sheetFormatPr defaultColWidth="10" defaultRowHeight="13.5" outlineLevelCol="7"/>
  <cols>
    <col min="1" max="1" width="11.375" customWidth="1"/>
    <col min="2" max="2" width="32" customWidth="1"/>
    <col min="3" max="3" width="10.375" customWidth="1"/>
    <col min="4" max="4" width="16.4083333333333" customWidth="1"/>
    <col min="5" max="5" width="14" customWidth="1"/>
    <col min="6" max="6" width="10.875" customWidth="1"/>
    <col min="7" max="7" width="8.75" customWidth="1"/>
    <col min="8" max="8" width="12.375" customWidth="1"/>
    <col min="9" max="9" width="9.76666666666667" customWidth="1"/>
  </cols>
  <sheetData>
    <row r="1" ht="22.8" customHeight="1" spans="1:8">
      <c r="A1" s="42" t="s">
        <v>61</v>
      </c>
      <c r="B1" s="42"/>
      <c r="C1" s="42"/>
      <c r="D1" s="42"/>
      <c r="E1" s="42"/>
      <c r="F1" s="42"/>
      <c r="G1" s="42"/>
      <c r="H1" s="42"/>
    </row>
    <row r="2" ht="12" customHeight="1" spans="1:8">
      <c r="A2" s="43" t="s">
        <v>1</v>
      </c>
      <c r="B2" s="43"/>
      <c r="C2" s="44"/>
      <c r="D2" s="44"/>
      <c r="E2" s="44"/>
      <c r="F2" s="45"/>
      <c r="G2" s="45"/>
      <c r="H2" s="46" t="s">
        <v>48</v>
      </c>
    </row>
    <row r="3" ht="24.4" customHeight="1" spans="1:8">
      <c r="A3" s="19" t="s">
        <v>62</v>
      </c>
      <c r="B3" s="19"/>
      <c r="C3" s="36" t="s">
        <v>51</v>
      </c>
      <c r="D3" s="47" t="s">
        <v>63</v>
      </c>
      <c r="E3" s="48" t="s">
        <v>64</v>
      </c>
      <c r="F3" s="49" t="s">
        <v>65</v>
      </c>
      <c r="G3" s="49" t="s">
        <v>66</v>
      </c>
      <c r="H3" s="49" t="s">
        <v>67</v>
      </c>
    </row>
    <row r="4" ht="30" customHeight="1" spans="1:8">
      <c r="A4" s="19" t="s">
        <v>68</v>
      </c>
      <c r="B4" s="19" t="s">
        <v>69</v>
      </c>
      <c r="C4" s="36"/>
      <c r="D4" s="50"/>
      <c r="E4" s="48"/>
      <c r="F4" s="49"/>
      <c r="G4" s="49"/>
      <c r="H4" s="49"/>
    </row>
    <row r="5" s="41" customFormat="1" ht="20.1" customHeight="1" spans="1:8">
      <c r="A5" s="37" t="s">
        <v>70</v>
      </c>
      <c r="B5" s="38" t="s">
        <v>71</v>
      </c>
      <c r="C5" s="38">
        <f>D5+E5</f>
        <v>589.21</v>
      </c>
      <c r="D5" s="38">
        <f>D6</f>
        <v>515.2</v>
      </c>
      <c r="E5" s="38">
        <f>E6</f>
        <v>74.01</v>
      </c>
      <c r="F5" s="38"/>
      <c r="G5" s="38"/>
      <c r="H5" s="38"/>
    </row>
    <row r="6" s="41" customFormat="1" ht="20.1" customHeight="1" spans="1:8">
      <c r="A6" s="37" t="s">
        <v>72</v>
      </c>
      <c r="B6" s="38" t="s">
        <v>73</v>
      </c>
      <c r="C6" s="38">
        <f t="shared" ref="C6:C27" si="0">D6+E6</f>
        <v>589.21</v>
      </c>
      <c r="D6" s="38">
        <f>SUM(D7:D9)</f>
        <v>515.2</v>
      </c>
      <c r="E6" s="38">
        <f>SUM(E8:E9)</f>
        <v>74.01</v>
      </c>
      <c r="F6" s="38"/>
      <c r="G6" s="38"/>
      <c r="H6" s="38"/>
    </row>
    <row r="7" s="41" customFormat="1" ht="20.1" customHeight="1" spans="1:8">
      <c r="A7" s="37" t="s">
        <v>74</v>
      </c>
      <c r="B7" s="39" t="s">
        <v>75</v>
      </c>
      <c r="C7" s="38">
        <f t="shared" si="0"/>
        <v>515.2</v>
      </c>
      <c r="D7" s="38">
        <f>515.2</f>
        <v>515.2</v>
      </c>
      <c r="E7" s="38"/>
      <c r="F7" s="38"/>
      <c r="G7" s="38"/>
      <c r="H7" s="38"/>
    </row>
    <row r="8" s="41" customFormat="1" ht="20.1" customHeight="1" spans="1:8">
      <c r="A8" s="37" t="s">
        <v>76</v>
      </c>
      <c r="B8" s="39" t="s">
        <v>77</v>
      </c>
      <c r="C8" s="38">
        <f t="shared" si="0"/>
        <v>72.01</v>
      </c>
      <c r="D8" s="38"/>
      <c r="E8" s="38">
        <v>72.01</v>
      </c>
      <c r="F8" s="38"/>
      <c r="G8" s="38"/>
      <c r="H8" s="38"/>
    </row>
    <row r="9" s="41" customFormat="1" ht="20.1" customHeight="1" spans="1:8">
      <c r="A9" s="37" t="s">
        <v>78</v>
      </c>
      <c r="B9" s="39" t="s">
        <v>79</v>
      </c>
      <c r="C9" s="38">
        <f t="shared" si="0"/>
        <v>2</v>
      </c>
      <c r="D9" s="38"/>
      <c r="E9" s="38">
        <v>2</v>
      </c>
      <c r="F9" s="38"/>
      <c r="G9" s="38"/>
      <c r="H9" s="38"/>
    </row>
    <row r="10" s="41" customFormat="1" ht="20.1" customHeight="1" spans="1:8">
      <c r="A10" s="37" t="s">
        <v>80</v>
      </c>
      <c r="B10" s="39" t="s">
        <v>81</v>
      </c>
      <c r="C10" s="38">
        <f t="shared" si="0"/>
        <v>64</v>
      </c>
      <c r="D10" s="38"/>
      <c r="E10" s="38">
        <v>64</v>
      </c>
      <c r="F10" s="38"/>
      <c r="G10" s="38"/>
      <c r="H10" s="38"/>
    </row>
    <row r="11" s="41" customFormat="1" ht="20.1" customHeight="1" spans="1:8">
      <c r="A11" s="37" t="s">
        <v>82</v>
      </c>
      <c r="B11" s="39" t="s">
        <v>83</v>
      </c>
      <c r="C11" s="38">
        <f t="shared" si="0"/>
        <v>64</v>
      </c>
      <c r="D11" s="38"/>
      <c r="E11" s="38">
        <v>64</v>
      </c>
      <c r="F11" s="38"/>
      <c r="G11" s="38"/>
      <c r="H11" s="38"/>
    </row>
    <row r="12" s="41" customFormat="1" ht="20.1" customHeight="1" spans="1:8">
      <c r="A12" s="37" t="s">
        <v>84</v>
      </c>
      <c r="B12" s="39" t="s">
        <v>83</v>
      </c>
      <c r="C12" s="38">
        <f t="shared" si="0"/>
        <v>64</v>
      </c>
      <c r="D12" s="38"/>
      <c r="E12" s="38">
        <v>64</v>
      </c>
      <c r="F12" s="38"/>
      <c r="G12" s="38"/>
      <c r="H12" s="38"/>
    </row>
    <row r="13" s="41" customFormat="1" ht="20.1" customHeight="1" spans="1:8">
      <c r="A13" s="37" t="s">
        <v>85</v>
      </c>
      <c r="B13" s="38" t="s">
        <v>86</v>
      </c>
      <c r="C13" s="38">
        <f t="shared" si="0"/>
        <v>64.39</v>
      </c>
      <c r="D13" s="38">
        <f>D14+D16</f>
        <v>64.39</v>
      </c>
      <c r="E13" s="38"/>
      <c r="F13" s="38"/>
      <c r="G13" s="38"/>
      <c r="H13" s="38"/>
    </row>
    <row r="14" s="41" customFormat="1" ht="20.1" customHeight="1" spans="1:8">
      <c r="A14" s="37" t="s">
        <v>87</v>
      </c>
      <c r="B14" s="38" t="s">
        <v>88</v>
      </c>
      <c r="C14" s="38">
        <f t="shared" si="0"/>
        <v>63.43</v>
      </c>
      <c r="D14" s="38">
        <v>63.43</v>
      </c>
      <c r="E14" s="38"/>
      <c r="F14" s="38"/>
      <c r="G14" s="38"/>
      <c r="H14" s="38"/>
    </row>
    <row r="15" s="41" customFormat="1" ht="20.1" customHeight="1" spans="1:8">
      <c r="A15" s="37" t="s">
        <v>89</v>
      </c>
      <c r="B15" s="38" t="s">
        <v>90</v>
      </c>
      <c r="C15" s="38">
        <f t="shared" si="0"/>
        <v>63.43</v>
      </c>
      <c r="D15" s="38">
        <v>63.43</v>
      </c>
      <c r="E15" s="38"/>
      <c r="F15" s="38"/>
      <c r="G15" s="38"/>
      <c r="H15" s="38"/>
    </row>
    <row r="16" s="41" customFormat="1" ht="20.1" customHeight="1" spans="1:8">
      <c r="A16" s="37" t="s">
        <v>91</v>
      </c>
      <c r="B16" s="40" t="s">
        <v>92</v>
      </c>
      <c r="C16" s="38">
        <f t="shared" si="0"/>
        <v>0.96</v>
      </c>
      <c r="D16" s="38">
        <f>D17+D18</f>
        <v>0.96</v>
      </c>
      <c r="E16" s="38"/>
      <c r="F16" s="38"/>
      <c r="G16" s="38"/>
      <c r="H16" s="38"/>
    </row>
    <row r="17" s="41" customFormat="1" ht="20.1" customHeight="1" spans="1:8">
      <c r="A17" s="37" t="s">
        <v>93</v>
      </c>
      <c r="B17" s="40" t="s">
        <v>94</v>
      </c>
      <c r="C17" s="38">
        <f t="shared" si="0"/>
        <v>0.56</v>
      </c>
      <c r="D17" s="38">
        <v>0.56</v>
      </c>
      <c r="E17" s="38"/>
      <c r="F17" s="38"/>
      <c r="G17" s="38"/>
      <c r="H17" s="38"/>
    </row>
    <row r="18" s="41" customFormat="1" ht="20.1" customHeight="1" spans="1:8">
      <c r="A18" s="37" t="s">
        <v>95</v>
      </c>
      <c r="B18" s="40" t="s">
        <v>96</v>
      </c>
      <c r="C18" s="38">
        <f t="shared" si="0"/>
        <v>0.4</v>
      </c>
      <c r="D18" s="38">
        <v>0.4</v>
      </c>
      <c r="E18" s="38"/>
      <c r="F18" s="38"/>
      <c r="G18" s="38"/>
      <c r="H18" s="38"/>
    </row>
    <row r="19" s="41" customFormat="1" ht="20.1" customHeight="1" spans="1:8">
      <c r="A19" s="37" t="s">
        <v>97</v>
      </c>
      <c r="B19" s="40" t="s">
        <v>98</v>
      </c>
      <c r="C19" s="38">
        <f t="shared" si="0"/>
        <v>40.16</v>
      </c>
      <c r="D19" s="38">
        <f>D20+D22</f>
        <v>40.16</v>
      </c>
      <c r="E19" s="38"/>
      <c r="F19" s="38"/>
      <c r="G19" s="38"/>
      <c r="H19" s="38"/>
    </row>
    <row r="20" s="41" customFormat="1" ht="20.1" customHeight="1" spans="1:8">
      <c r="A20" s="37" t="s">
        <v>99</v>
      </c>
      <c r="B20" s="40" t="s">
        <v>100</v>
      </c>
      <c r="C20" s="38">
        <f t="shared" si="0"/>
        <v>5.67</v>
      </c>
      <c r="D20" s="38">
        <v>5.67</v>
      </c>
      <c r="E20" s="38"/>
      <c r="F20" s="38"/>
      <c r="G20" s="38"/>
      <c r="H20" s="38"/>
    </row>
    <row r="21" s="41" customFormat="1" ht="20.1" customHeight="1" spans="1:8">
      <c r="A21" s="37" t="s">
        <v>101</v>
      </c>
      <c r="B21" s="40" t="s">
        <v>102</v>
      </c>
      <c r="C21" s="38">
        <f t="shared" si="0"/>
        <v>5.67</v>
      </c>
      <c r="D21" s="38">
        <v>5.67</v>
      </c>
      <c r="E21" s="38"/>
      <c r="F21" s="38"/>
      <c r="G21" s="38"/>
      <c r="H21" s="38"/>
    </row>
    <row r="22" s="41" customFormat="1" ht="20.1" customHeight="1" spans="1:8">
      <c r="A22" s="37" t="s">
        <v>103</v>
      </c>
      <c r="B22" s="40" t="s">
        <v>104</v>
      </c>
      <c r="C22" s="38">
        <f t="shared" si="0"/>
        <v>34.49</v>
      </c>
      <c r="D22" s="38">
        <v>34.49</v>
      </c>
      <c r="E22" s="38"/>
      <c r="F22" s="38"/>
      <c r="G22" s="38"/>
      <c r="H22" s="38"/>
    </row>
    <row r="23" s="41" customFormat="1" ht="20.1" customHeight="1" spans="1:8">
      <c r="A23" s="37" t="s">
        <v>105</v>
      </c>
      <c r="B23" s="40" t="s">
        <v>106</v>
      </c>
      <c r="C23" s="38">
        <f t="shared" si="0"/>
        <v>34.49</v>
      </c>
      <c r="D23" s="38">
        <v>34.49</v>
      </c>
      <c r="E23" s="38"/>
      <c r="F23" s="38"/>
      <c r="G23" s="38"/>
      <c r="H23" s="38"/>
    </row>
    <row r="24" s="41" customFormat="1" ht="20.1" customHeight="1" spans="1:8">
      <c r="A24" s="37" t="s">
        <v>107</v>
      </c>
      <c r="B24" s="40" t="s">
        <v>108</v>
      </c>
      <c r="C24" s="38">
        <f t="shared" si="0"/>
        <v>51.03</v>
      </c>
      <c r="D24" s="38">
        <f>D25</f>
        <v>51.03</v>
      </c>
      <c r="E24" s="38"/>
      <c r="F24" s="38"/>
      <c r="G24" s="38"/>
      <c r="H24" s="38"/>
    </row>
    <row r="25" s="41" customFormat="1" ht="20.1" customHeight="1" spans="1:8">
      <c r="A25" s="37" t="s">
        <v>109</v>
      </c>
      <c r="B25" s="40" t="s">
        <v>110</v>
      </c>
      <c r="C25" s="38">
        <f t="shared" si="0"/>
        <v>51.03</v>
      </c>
      <c r="D25" s="38">
        <f>D26</f>
        <v>51.03</v>
      </c>
      <c r="E25" s="38"/>
      <c r="F25" s="38"/>
      <c r="G25" s="38"/>
      <c r="H25" s="38"/>
    </row>
    <row r="26" s="41" customFormat="1" ht="20.1" customHeight="1" spans="1:8">
      <c r="A26" s="37" t="s">
        <v>111</v>
      </c>
      <c r="B26" s="40" t="s">
        <v>112</v>
      </c>
      <c r="C26" s="38">
        <f t="shared" si="0"/>
        <v>51.03</v>
      </c>
      <c r="D26" s="38">
        <v>51.03</v>
      </c>
      <c r="E26" s="38"/>
      <c r="F26" s="38"/>
      <c r="G26" s="38"/>
      <c r="H26" s="38"/>
    </row>
    <row r="27" s="41" customFormat="1" ht="20.1" customHeight="1" spans="1:8">
      <c r="A27" s="37"/>
      <c r="B27" s="40" t="s">
        <v>113</v>
      </c>
      <c r="C27" s="38">
        <f t="shared" si="0"/>
        <v>808.79</v>
      </c>
      <c r="D27" s="38">
        <f>D5+D10+D13+D19+D24</f>
        <v>670.78</v>
      </c>
      <c r="E27" s="38">
        <f>E5+E10+E13+E19+E24</f>
        <v>138.01</v>
      </c>
      <c r="F27" s="38"/>
      <c r="G27" s="38"/>
      <c r="H27" s="38"/>
    </row>
  </sheetData>
  <mergeCells count="9">
    <mergeCell ref="A1:H1"/>
    <mergeCell ref="A2:B2"/>
    <mergeCell ref="A3:B3"/>
    <mergeCell ref="C3:C4"/>
    <mergeCell ref="D3:D4"/>
    <mergeCell ref="E3:E4"/>
    <mergeCell ref="F3:F4"/>
    <mergeCell ref="G3:G4"/>
    <mergeCell ref="H3:H4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B24" sqref="B24"/>
    </sheetView>
  </sheetViews>
  <sheetFormatPr defaultColWidth="10" defaultRowHeight="13.5" outlineLevelCol="3"/>
  <cols>
    <col min="1" max="5" width="30.5" customWidth="1"/>
  </cols>
  <sheetData>
    <row r="1" ht="20.25" spans="1:4">
      <c r="A1" s="8" t="s">
        <v>114</v>
      </c>
      <c r="B1" s="8"/>
      <c r="C1" s="8"/>
      <c r="D1" s="8"/>
    </row>
    <row r="2" spans="1:4">
      <c r="A2" s="29" t="s">
        <v>115</v>
      </c>
      <c r="B2" s="29"/>
      <c r="C2" s="29"/>
      <c r="D2" s="18" t="s">
        <v>2</v>
      </c>
    </row>
    <row r="3" spans="1:4">
      <c r="A3" s="19" t="s">
        <v>3</v>
      </c>
      <c r="B3" s="19"/>
      <c r="C3" s="19" t="s">
        <v>4</v>
      </c>
      <c r="D3" s="19"/>
    </row>
    <row r="4" spans="1:4">
      <c r="A4" s="19" t="s">
        <v>5</v>
      </c>
      <c r="B4" s="19" t="s">
        <v>6</v>
      </c>
      <c r="C4" s="19" t="s">
        <v>5</v>
      </c>
      <c r="D4" s="19" t="s">
        <v>6</v>
      </c>
    </row>
    <row r="5" spans="1:4">
      <c r="A5" s="24" t="s">
        <v>116</v>
      </c>
      <c r="B5" s="24">
        <v>737.28</v>
      </c>
      <c r="C5" s="24" t="s">
        <v>8</v>
      </c>
      <c r="D5" s="24">
        <v>589.21</v>
      </c>
    </row>
    <row r="6" spans="1:4">
      <c r="A6" s="32" t="s">
        <v>117</v>
      </c>
      <c r="B6" s="32"/>
      <c r="C6" s="24" t="s">
        <v>10</v>
      </c>
      <c r="D6" s="24"/>
    </row>
    <row r="7" spans="1:4">
      <c r="A7" s="24" t="s">
        <v>118</v>
      </c>
      <c r="B7" s="24">
        <v>0</v>
      </c>
      <c r="C7" s="24" t="s">
        <v>12</v>
      </c>
      <c r="D7" s="24"/>
    </row>
    <row r="8" spans="1:4">
      <c r="A8" s="24"/>
      <c r="B8" s="24"/>
      <c r="C8" s="24" t="s">
        <v>14</v>
      </c>
      <c r="D8" s="24"/>
    </row>
    <row r="9" spans="1:4">
      <c r="A9" s="24"/>
      <c r="B9" s="24"/>
      <c r="C9" s="24" t="s">
        <v>16</v>
      </c>
      <c r="D9" s="24"/>
    </row>
    <row r="10" spans="1:4">
      <c r="A10" s="24"/>
      <c r="B10" s="24"/>
      <c r="C10" s="24" t="s">
        <v>18</v>
      </c>
      <c r="D10" s="24"/>
    </row>
    <row r="11" spans="1:4">
      <c r="A11" s="24"/>
      <c r="B11" s="24"/>
      <c r="C11" s="24" t="s">
        <v>20</v>
      </c>
      <c r="D11" s="24">
        <v>64</v>
      </c>
    </row>
    <row r="12" spans="1:4">
      <c r="A12" s="24"/>
      <c r="B12" s="24"/>
      <c r="C12" s="24" t="s">
        <v>22</v>
      </c>
      <c r="D12" s="24">
        <v>64.39</v>
      </c>
    </row>
    <row r="13" spans="1:4">
      <c r="A13" s="24"/>
      <c r="B13" s="24"/>
      <c r="C13" s="24" t="s">
        <v>24</v>
      </c>
      <c r="D13" s="24">
        <v>40.16</v>
      </c>
    </row>
    <row r="14" spans="1:4">
      <c r="A14" s="24"/>
      <c r="B14" s="24"/>
      <c r="C14" s="24" t="s">
        <v>26</v>
      </c>
      <c r="D14" s="24"/>
    </row>
    <row r="15" spans="1:4">
      <c r="A15" s="24"/>
      <c r="B15" s="24"/>
      <c r="C15" s="24" t="s">
        <v>27</v>
      </c>
      <c r="D15" s="24"/>
    </row>
    <row r="16" spans="1:4">
      <c r="A16" s="24"/>
      <c r="B16" s="24"/>
      <c r="C16" s="24" t="s">
        <v>28</v>
      </c>
      <c r="D16" s="24"/>
    </row>
    <row r="17" spans="1:4">
      <c r="A17" s="24"/>
      <c r="B17" s="24"/>
      <c r="C17" s="24" t="s">
        <v>29</v>
      </c>
      <c r="D17" s="24"/>
    </row>
    <row r="18" spans="1:4">
      <c r="A18" s="24"/>
      <c r="B18" s="24"/>
      <c r="C18" s="24" t="s">
        <v>30</v>
      </c>
      <c r="D18" s="24"/>
    </row>
    <row r="19" spans="1:4">
      <c r="A19" s="24"/>
      <c r="B19" s="24"/>
      <c r="C19" s="24" t="s">
        <v>31</v>
      </c>
      <c r="D19" s="24"/>
    </row>
    <row r="20" spans="1:4">
      <c r="A20" s="24"/>
      <c r="B20" s="24"/>
      <c r="C20" s="24" t="s">
        <v>32</v>
      </c>
      <c r="D20" s="24"/>
    </row>
    <row r="21" spans="1:4">
      <c r="A21" s="24"/>
      <c r="B21" s="24"/>
      <c r="C21" s="24" t="s">
        <v>33</v>
      </c>
      <c r="D21" s="24"/>
    </row>
    <row r="22" spans="1:4">
      <c r="A22" s="24"/>
      <c r="B22" s="24"/>
      <c r="C22" s="24" t="s">
        <v>34</v>
      </c>
      <c r="D22" s="24"/>
    </row>
    <row r="23" spans="1:4">
      <c r="A23" s="24"/>
      <c r="B23" s="24"/>
      <c r="C23" s="24" t="s">
        <v>35</v>
      </c>
      <c r="D23" s="24">
        <v>51.03</v>
      </c>
    </row>
    <row r="24" spans="1:4">
      <c r="A24" s="24"/>
      <c r="B24" s="24"/>
      <c r="C24" s="24" t="s">
        <v>36</v>
      </c>
      <c r="D24" s="24"/>
    </row>
    <row r="25" spans="1:4">
      <c r="A25" s="24"/>
      <c r="B25" s="24"/>
      <c r="C25" s="24" t="s">
        <v>37</v>
      </c>
      <c r="D25" s="24"/>
    </row>
    <row r="26" spans="1:4">
      <c r="A26" s="24"/>
      <c r="B26" s="24"/>
      <c r="C26" s="24" t="s">
        <v>38</v>
      </c>
      <c r="D26" s="24"/>
    </row>
    <row r="27" spans="1:4">
      <c r="A27" s="24"/>
      <c r="B27" s="24"/>
      <c r="C27" s="24" t="s">
        <v>39</v>
      </c>
      <c r="D27" s="24"/>
    </row>
    <row r="28" spans="1:4">
      <c r="A28" s="19" t="s">
        <v>40</v>
      </c>
      <c r="B28" s="24">
        <f>SUM(B5:B7)</f>
        <v>737.28</v>
      </c>
      <c r="C28" s="19" t="s">
        <v>41</v>
      </c>
      <c r="D28" s="24">
        <f>SUM(D5:D27)</f>
        <v>808.79</v>
      </c>
    </row>
    <row r="29" spans="1:4">
      <c r="A29" s="24"/>
      <c r="B29" s="24"/>
      <c r="C29" s="24"/>
      <c r="D29" s="24"/>
    </row>
    <row r="30" spans="1:4">
      <c r="A30" s="24" t="s">
        <v>119</v>
      </c>
      <c r="B30" s="24">
        <v>71.51</v>
      </c>
      <c r="C30" s="24" t="s">
        <v>43</v>
      </c>
      <c r="D30" s="24"/>
    </row>
    <row r="31" spans="1:4">
      <c r="A31" s="24"/>
      <c r="B31" s="24"/>
      <c r="C31" s="24"/>
      <c r="D31" s="24"/>
    </row>
    <row r="32" spans="1:4">
      <c r="A32" s="19" t="s">
        <v>44</v>
      </c>
      <c r="B32" s="24">
        <f>B28+B30</f>
        <v>808.79</v>
      </c>
      <c r="C32" s="19" t="s">
        <v>45</v>
      </c>
      <c r="D32" s="24">
        <f>D28+D30</f>
        <v>808.79</v>
      </c>
    </row>
  </sheetData>
  <mergeCells count="4">
    <mergeCell ref="A1:D1"/>
    <mergeCell ref="A2:C2"/>
    <mergeCell ref="A3:B3"/>
    <mergeCell ref="C3:D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B7" sqref="B7"/>
    </sheetView>
  </sheetViews>
  <sheetFormatPr defaultColWidth="10" defaultRowHeight="13.5" outlineLevelCol="4"/>
  <cols>
    <col min="1" max="1" width="13.625" customWidth="1"/>
    <col min="2" max="2" width="31.375" customWidth="1"/>
    <col min="3" max="5" width="13.625" customWidth="1"/>
  </cols>
  <sheetData>
    <row r="1" ht="20.25" spans="1:5">
      <c r="A1" s="8" t="s">
        <v>120</v>
      </c>
      <c r="B1" s="8"/>
      <c r="C1" s="8"/>
      <c r="D1" s="8"/>
      <c r="E1" s="8"/>
    </row>
    <row r="2" s="16" customFormat="1" spans="1:5">
      <c r="A2" s="29" t="s">
        <v>1</v>
      </c>
      <c r="B2" s="29"/>
      <c r="C2" s="29"/>
      <c r="D2" s="29"/>
      <c r="E2" s="18" t="s">
        <v>48</v>
      </c>
    </row>
    <row r="3" spans="1:5">
      <c r="A3" s="36" t="s">
        <v>62</v>
      </c>
      <c r="B3" s="36"/>
      <c r="C3" s="36" t="s">
        <v>51</v>
      </c>
      <c r="D3" s="36" t="s">
        <v>63</v>
      </c>
      <c r="E3" s="36" t="s">
        <v>64</v>
      </c>
    </row>
    <row r="4" spans="1:5">
      <c r="A4" s="36" t="s">
        <v>68</v>
      </c>
      <c r="B4" s="36" t="s">
        <v>69</v>
      </c>
      <c r="C4" s="36"/>
      <c r="D4" s="36"/>
      <c r="E4" s="36"/>
    </row>
    <row r="5" ht="40" customHeight="1" spans="1:5">
      <c r="A5" s="37" t="s">
        <v>70</v>
      </c>
      <c r="B5" s="38" t="s">
        <v>71</v>
      </c>
      <c r="C5" s="38">
        <f t="shared" ref="C5:C27" si="0">D5+E5</f>
        <v>589.21</v>
      </c>
      <c r="D5" s="38">
        <f>D6</f>
        <v>515.2</v>
      </c>
      <c r="E5" s="38">
        <f>E6</f>
        <v>74.01</v>
      </c>
    </row>
    <row r="6" s="16" customFormat="1" ht="40" customHeight="1" spans="1:5">
      <c r="A6" s="37" t="s">
        <v>72</v>
      </c>
      <c r="B6" s="38" t="s">
        <v>73</v>
      </c>
      <c r="C6" s="38">
        <f t="shared" si="0"/>
        <v>589.21</v>
      </c>
      <c r="D6" s="38">
        <f>SUM(D7:D9)</f>
        <v>515.2</v>
      </c>
      <c r="E6" s="38">
        <f>SUM(E8:E9)</f>
        <v>74.01</v>
      </c>
    </row>
    <row r="7" ht="40" customHeight="1" spans="1:5">
      <c r="A7" s="37" t="s">
        <v>74</v>
      </c>
      <c r="B7" s="39" t="s">
        <v>75</v>
      </c>
      <c r="C7" s="38">
        <f t="shared" si="0"/>
        <v>515.2</v>
      </c>
      <c r="D7" s="38">
        <f>515.2</f>
        <v>515.2</v>
      </c>
      <c r="E7" s="38"/>
    </row>
    <row r="8" ht="40" customHeight="1" spans="1:5">
      <c r="A8" s="37" t="s">
        <v>76</v>
      </c>
      <c r="B8" s="39" t="s">
        <v>77</v>
      </c>
      <c r="C8" s="38">
        <f t="shared" si="0"/>
        <v>72.01</v>
      </c>
      <c r="D8" s="38"/>
      <c r="E8" s="38">
        <v>72.01</v>
      </c>
    </row>
    <row r="9" ht="40" customHeight="1" spans="1:5">
      <c r="A9" s="37" t="s">
        <v>78</v>
      </c>
      <c r="B9" s="39" t="s">
        <v>79</v>
      </c>
      <c r="C9" s="38">
        <f t="shared" si="0"/>
        <v>2</v>
      </c>
      <c r="D9" s="38"/>
      <c r="E9" s="38">
        <v>2</v>
      </c>
    </row>
    <row r="10" ht="40" customHeight="1" spans="1:5">
      <c r="A10" s="37" t="s">
        <v>80</v>
      </c>
      <c r="B10" s="39" t="s">
        <v>81</v>
      </c>
      <c r="C10" s="38">
        <f t="shared" si="0"/>
        <v>64</v>
      </c>
      <c r="D10" s="38"/>
      <c r="E10" s="38">
        <v>64</v>
      </c>
    </row>
    <row r="11" ht="40" customHeight="1" spans="1:5">
      <c r="A11" s="37" t="s">
        <v>82</v>
      </c>
      <c r="B11" s="39" t="s">
        <v>83</v>
      </c>
      <c r="C11" s="38">
        <f t="shared" si="0"/>
        <v>64</v>
      </c>
      <c r="D11" s="38"/>
      <c r="E11" s="38">
        <v>64</v>
      </c>
    </row>
    <row r="12" ht="40" customHeight="1" spans="1:5">
      <c r="A12" s="37" t="s">
        <v>84</v>
      </c>
      <c r="B12" s="39" t="s">
        <v>83</v>
      </c>
      <c r="C12" s="38">
        <f t="shared" si="0"/>
        <v>64</v>
      </c>
      <c r="D12" s="38"/>
      <c r="E12" s="38">
        <v>64</v>
      </c>
    </row>
    <row r="13" ht="40" customHeight="1" spans="1:5">
      <c r="A13" s="37" t="s">
        <v>85</v>
      </c>
      <c r="B13" s="38" t="s">
        <v>86</v>
      </c>
      <c r="C13" s="38">
        <f t="shared" si="0"/>
        <v>64.39</v>
      </c>
      <c r="D13" s="38">
        <f>D14+D16</f>
        <v>64.39</v>
      </c>
      <c r="E13" s="38"/>
    </row>
    <row r="14" ht="40" customHeight="1" spans="1:5">
      <c r="A14" s="37" t="s">
        <v>87</v>
      </c>
      <c r="B14" s="38" t="s">
        <v>88</v>
      </c>
      <c r="C14" s="38">
        <f t="shared" si="0"/>
        <v>63.43</v>
      </c>
      <c r="D14" s="38">
        <v>63.43</v>
      </c>
      <c r="E14" s="38"/>
    </row>
    <row r="15" ht="40" customHeight="1" spans="1:5">
      <c r="A15" s="37" t="s">
        <v>89</v>
      </c>
      <c r="B15" s="38" t="s">
        <v>90</v>
      </c>
      <c r="C15" s="38">
        <f t="shared" si="0"/>
        <v>63.43</v>
      </c>
      <c r="D15" s="38">
        <v>63.43</v>
      </c>
      <c r="E15" s="38"/>
    </row>
    <row r="16" ht="40" customHeight="1" spans="1:5">
      <c r="A16" s="37" t="s">
        <v>91</v>
      </c>
      <c r="B16" s="40" t="s">
        <v>92</v>
      </c>
      <c r="C16" s="38">
        <f t="shared" si="0"/>
        <v>0.96</v>
      </c>
      <c r="D16" s="38">
        <f>D17+D18</f>
        <v>0.96</v>
      </c>
      <c r="E16" s="38"/>
    </row>
    <row r="17" ht="40" customHeight="1" spans="1:5">
      <c r="A17" s="37" t="s">
        <v>93</v>
      </c>
      <c r="B17" s="40" t="s">
        <v>94</v>
      </c>
      <c r="C17" s="38">
        <f t="shared" si="0"/>
        <v>0.56</v>
      </c>
      <c r="D17" s="38">
        <v>0.56</v>
      </c>
      <c r="E17" s="38"/>
    </row>
    <row r="18" ht="40" customHeight="1" spans="1:5">
      <c r="A18" s="37" t="s">
        <v>95</v>
      </c>
      <c r="B18" s="40" t="s">
        <v>96</v>
      </c>
      <c r="C18" s="38">
        <f t="shared" si="0"/>
        <v>0.4</v>
      </c>
      <c r="D18" s="38">
        <v>0.4</v>
      </c>
      <c r="E18" s="38"/>
    </row>
    <row r="19" ht="40" customHeight="1" spans="1:5">
      <c r="A19" s="37" t="s">
        <v>97</v>
      </c>
      <c r="B19" s="40" t="s">
        <v>98</v>
      </c>
      <c r="C19" s="38">
        <f t="shared" si="0"/>
        <v>40.16</v>
      </c>
      <c r="D19" s="38">
        <f>D20+D22</f>
        <v>40.16</v>
      </c>
      <c r="E19" s="38"/>
    </row>
    <row r="20" ht="40" customHeight="1" spans="1:5">
      <c r="A20" s="37" t="s">
        <v>99</v>
      </c>
      <c r="B20" s="40" t="s">
        <v>100</v>
      </c>
      <c r="C20" s="38">
        <f t="shared" si="0"/>
        <v>5.67</v>
      </c>
      <c r="D20" s="38">
        <v>5.67</v>
      </c>
      <c r="E20" s="38"/>
    </row>
    <row r="21" ht="40" customHeight="1" spans="1:5">
      <c r="A21" s="37" t="s">
        <v>101</v>
      </c>
      <c r="B21" s="40" t="s">
        <v>102</v>
      </c>
      <c r="C21" s="38">
        <f t="shared" si="0"/>
        <v>5.67</v>
      </c>
      <c r="D21" s="38">
        <v>5.67</v>
      </c>
      <c r="E21" s="38"/>
    </row>
    <row r="22" ht="40" customHeight="1" spans="1:5">
      <c r="A22" s="37" t="s">
        <v>103</v>
      </c>
      <c r="B22" s="40" t="s">
        <v>104</v>
      </c>
      <c r="C22" s="38">
        <f t="shared" si="0"/>
        <v>34.49</v>
      </c>
      <c r="D22" s="38">
        <v>34.49</v>
      </c>
      <c r="E22" s="38"/>
    </row>
    <row r="23" ht="40" customHeight="1" spans="1:5">
      <c r="A23" s="37" t="s">
        <v>105</v>
      </c>
      <c r="B23" s="40" t="s">
        <v>106</v>
      </c>
      <c r="C23" s="38">
        <f t="shared" si="0"/>
        <v>34.49</v>
      </c>
      <c r="D23" s="38">
        <v>34.49</v>
      </c>
      <c r="E23" s="38"/>
    </row>
    <row r="24" ht="40" customHeight="1" spans="1:5">
      <c r="A24" s="37" t="s">
        <v>107</v>
      </c>
      <c r="B24" s="40" t="s">
        <v>108</v>
      </c>
      <c r="C24" s="38">
        <f t="shared" si="0"/>
        <v>51.03</v>
      </c>
      <c r="D24" s="38">
        <f>D25</f>
        <v>51.03</v>
      </c>
      <c r="E24" s="38"/>
    </row>
    <row r="25" ht="40" customHeight="1" spans="1:5">
      <c r="A25" s="37" t="s">
        <v>109</v>
      </c>
      <c r="B25" s="40" t="s">
        <v>110</v>
      </c>
      <c r="C25" s="38">
        <f t="shared" si="0"/>
        <v>51.03</v>
      </c>
      <c r="D25" s="38">
        <f>D26</f>
        <v>51.03</v>
      </c>
      <c r="E25" s="38"/>
    </row>
    <row r="26" ht="40" customHeight="1" spans="1:5">
      <c r="A26" s="37" t="s">
        <v>111</v>
      </c>
      <c r="B26" s="40" t="s">
        <v>112</v>
      </c>
      <c r="C26" s="38">
        <f t="shared" si="0"/>
        <v>51.03</v>
      </c>
      <c r="D26" s="38">
        <v>51.03</v>
      </c>
      <c r="E26" s="38"/>
    </row>
    <row r="27" ht="40" customHeight="1" spans="1:5">
      <c r="A27" s="37"/>
      <c r="B27" s="40" t="s">
        <v>113</v>
      </c>
      <c r="C27" s="38">
        <f t="shared" si="0"/>
        <v>808.79</v>
      </c>
      <c r="D27" s="38">
        <f>D5+D10+D13+D19+D24</f>
        <v>670.78</v>
      </c>
      <c r="E27" s="38">
        <f>E5+E10+E13+E19+E24</f>
        <v>138.01</v>
      </c>
    </row>
    <row r="28" s="16" customFormat="1" ht="20.1" customHeight="1"/>
  </sheetData>
  <mergeCells count="6">
    <mergeCell ref="A1:E1"/>
    <mergeCell ref="A2:D2"/>
    <mergeCell ref="A3:B3"/>
    <mergeCell ref="C3:C4"/>
    <mergeCell ref="D3:D4"/>
    <mergeCell ref="E3:E4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opLeftCell="A16" workbookViewId="0">
      <selection activeCell="D61" sqref="D61"/>
    </sheetView>
  </sheetViews>
  <sheetFormatPr defaultColWidth="10" defaultRowHeight="13.5" outlineLevelCol="6"/>
  <cols>
    <col min="1" max="1" width="11.625" customWidth="1"/>
    <col min="2" max="2" width="33.5" customWidth="1"/>
    <col min="3" max="4" width="16.4083333333333" customWidth="1"/>
    <col min="5" max="5" width="17.875" customWidth="1"/>
    <col min="6" max="6" width="13" customWidth="1"/>
    <col min="7" max="7" width="20.1916666666667" customWidth="1"/>
    <col min="8" max="8" width="9.76666666666667" customWidth="1"/>
  </cols>
  <sheetData>
    <row r="1" ht="20.25" spans="1:7">
      <c r="A1" s="8" t="s">
        <v>121</v>
      </c>
      <c r="B1" s="8"/>
      <c r="C1" s="8"/>
      <c r="D1" s="8"/>
      <c r="E1" s="8"/>
      <c r="F1" s="8"/>
      <c r="G1" s="8"/>
    </row>
    <row r="2" spans="1:7">
      <c r="A2" s="29" t="s">
        <v>1</v>
      </c>
      <c r="B2" s="29"/>
      <c r="C2" s="29"/>
      <c r="D2" s="29"/>
      <c r="E2" s="25"/>
      <c r="F2" s="25"/>
      <c r="G2" s="18" t="s">
        <v>2</v>
      </c>
    </row>
    <row r="3" spans="1:7">
      <c r="A3" s="19" t="s">
        <v>122</v>
      </c>
      <c r="B3" s="19"/>
      <c r="C3" s="19" t="s">
        <v>123</v>
      </c>
      <c r="D3" s="19"/>
      <c r="E3" s="19"/>
      <c r="F3" s="19"/>
      <c r="G3" s="19"/>
    </row>
    <row r="4" spans="1:7">
      <c r="A4" s="19" t="s">
        <v>68</v>
      </c>
      <c r="B4" s="19" t="s">
        <v>69</v>
      </c>
      <c r="C4" s="19" t="s">
        <v>51</v>
      </c>
      <c r="D4" s="19" t="s">
        <v>124</v>
      </c>
      <c r="E4" s="19" t="s">
        <v>125</v>
      </c>
      <c r="F4" s="19" t="s">
        <v>126</v>
      </c>
      <c r="G4" s="19" t="s">
        <v>127</v>
      </c>
    </row>
    <row r="5" spans="1:7">
      <c r="A5" s="30" t="s">
        <v>128</v>
      </c>
      <c r="B5" s="31" t="s">
        <v>129</v>
      </c>
      <c r="C5" s="32">
        <f t="shared" ref="C5:C68" si="0">D5+E5+F5+G5</f>
        <v>626.52</v>
      </c>
      <c r="D5" s="32">
        <f>SUM(D6:D18)</f>
        <v>626.52</v>
      </c>
      <c r="E5" s="32"/>
      <c r="F5" s="32"/>
      <c r="G5" s="32"/>
    </row>
    <row r="6" spans="1:7">
      <c r="A6" s="30" t="s">
        <v>130</v>
      </c>
      <c r="B6" s="33" t="s">
        <v>131</v>
      </c>
      <c r="C6" s="32">
        <f t="shared" si="0"/>
        <v>97.39</v>
      </c>
      <c r="D6" s="32">
        <v>97.39</v>
      </c>
      <c r="E6" s="32"/>
      <c r="F6" s="32"/>
      <c r="G6" s="32"/>
    </row>
    <row r="7" spans="1:7">
      <c r="A7" s="30" t="s">
        <v>132</v>
      </c>
      <c r="B7" s="33" t="s">
        <v>133</v>
      </c>
      <c r="C7" s="32">
        <f t="shared" si="0"/>
        <v>300.68</v>
      </c>
      <c r="D7" s="32">
        <v>300.68</v>
      </c>
      <c r="E7" s="32"/>
      <c r="F7" s="32"/>
      <c r="G7" s="32"/>
    </row>
    <row r="8" spans="1:7">
      <c r="A8" s="30" t="s">
        <v>134</v>
      </c>
      <c r="B8" s="33" t="s">
        <v>135</v>
      </c>
      <c r="C8" s="32">
        <f t="shared" si="0"/>
        <v>32.57</v>
      </c>
      <c r="D8" s="32">
        <v>32.57</v>
      </c>
      <c r="E8" s="32"/>
      <c r="F8" s="32"/>
      <c r="G8" s="32"/>
    </row>
    <row r="9" spans="1:7">
      <c r="A9" s="30" t="s">
        <v>136</v>
      </c>
      <c r="B9" s="33" t="s">
        <v>137</v>
      </c>
      <c r="C9" s="32">
        <f t="shared" si="0"/>
        <v>0</v>
      </c>
      <c r="D9" s="32"/>
      <c r="E9" s="32"/>
      <c r="F9" s="32"/>
      <c r="G9" s="32"/>
    </row>
    <row r="10" spans="1:7">
      <c r="A10" s="30" t="s">
        <v>138</v>
      </c>
      <c r="B10" s="33" t="s">
        <v>139</v>
      </c>
      <c r="C10" s="32">
        <f t="shared" si="0"/>
        <v>0</v>
      </c>
      <c r="D10" s="32"/>
      <c r="E10" s="32"/>
      <c r="F10" s="32"/>
      <c r="G10" s="32"/>
    </row>
    <row r="11" spans="1:7">
      <c r="A11" s="30" t="s">
        <v>140</v>
      </c>
      <c r="B11" s="33" t="s">
        <v>141</v>
      </c>
      <c r="C11" s="32">
        <f t="shared" si="0"/>
        <v>63.43</v>
      </c>
      <c r="D11" s="32">
        <v>63.43</v>
      </c>
      <c r="E11" s="32"/>
      <c r="F11" s="32"/>
      <c r="G11" s="32"/>
    </row>
    <row r="12" spans="1:7">
      <c r="A12" s="30" t="s">
        <v>142</v>
      </c>
      <c r="B12" s="33" t="s">
        <v>143</v>
      </c>
      <c r="C12" s="32">
        <f t="shared" si="0"/>
        <v>0</v>
      </c>
      <c r="D12" s="32"/>
      <c r="E12" s="32"/>
      <c r="F12" s="32"/>
      <c r="G12" s="32"/>
    </row>
    <row r="13" spans="1:7">
      <c r="A13" s="30" t="s">
        <v>144</v>
      </c>
      <c r="B13" s="33" t="s">
        <v>145</v>
      </c>
      <c r="C13" s="32">
        <f t="shared" si="0"/>
        <v>34.49</v>
      </c>
      <c r="D13" s="32">
        <v>34.49</v>
      </c>
      <c r="E13" s="32"/>
      <c r="F13" s="32"/>
      <c r="G13" s="32"/>
    </row>
    <row r="14" spans="1:7">
      <c r="A14" s="30" t="s">
        <v>146</v>
      </c>
      <c r="B14" s="33" t="s">
        <v>147</v>
      </c>
      <c r="C14" s="32">
        <f t="shared" si="0"/>
        <v>5.67</v>
      </c>
      <c r="D14" s="32">
        <v>5.67</v>
      </c>
      <c r="E14" s="32"/>
      <c r="F14" s="32"/>
      <c r="G14" s="32"/>
    </row>
    <row r="15" spans="1:7">
      <c r="A15" s="30" t="s">
        <v>148</v>
      </c>
      <c r="B15" s="33" t="s">
        <v>149</v>
      </c>
      <c r="C15" s="32">
        <f t="shared" si="0"/>
        <v>0.96</v>
      </c>
      <c r="D15" s="32">
        <v>0.96</v>
      </c>
      <c r="E15" s="32"/>
      <c r="F15" s="32"/>
      <c r="G15" s="32"/>
    </row>
    <row r="16" spans="1:7">
      <c r="A16" s="30" t="s">
        <v>150</v>
      </c>
      <c r="B16" s="33" t="s">
        <v>112</v>
      </c>
      <c r="C16" s="32">
        <f t="shared" si="0"/>
        <v>51.03</v>
      </c>
      <c r="D16" s="32">
        <v>51.03</v>
      </c>
      <c r="E16" s="32"/>
      <c r="F16" s="32"/>
      <c r="G16" s="32"/>
    </row>
    <row r="17" spans="1:7">
      <c r="A17" s="30" t="s">
        <v>151</v>
      </c>
      <c r="B17" s="33" t="s">
        <v>152</v>
      </c>
      <c r="C17" s="32">
        <f t="shared" si="0"/>
        <v>0</v>
      </c>
      <c r="D17" s="32"/>
      <c r="E17" s="32"/>
      <c r="F17" s="32"/>
      <c r="G17" s="32"/>
    </row>
    <row r="18" spans="1:7">
      <c r="A18" s="30" t="s">
        <v>153</v>
      </c>
      <c r="B18" s="33" t="s">
        <v>154</v>
      </c>
      <c r="C18" s="32">
        <f t="shared" si="0"/>
        <v>40.3</v>
      </c>
      <c r="D18" s="32">
        <v>40.3</v>
      </c>
      <c r="E18" s="32"/>
      <c r="F18" s="32"/>
      <c r="G18" s="32"/>
    </row>
    <row r="19" spans="1:7">
      <c r="A19" s="30" t="s">
        <v>155</v>
      </c>
      <c r="B19" s="31" t="s">
        <v>156</v>
      </c>
      <c r="C19" s="32">
        <f t="shared" si="0"/>
        <v>44.26</v>
      </c>
      <c r="D19" s="32"/>
      <c r="E19" s="32"/>
      <c r="F19" s="32"/>
      <c r="G19" s="32">
        <f>SUM(G20:G46)</f>
        <v>44.26</v>
      </c>
    </row>
    <row r="20" spans="1:7">
      <c r="A20" s="30" t="s">
        <v>157</v>
      </c>
      <c r="B20" s="33" t="s">
        <v>158</v>
      </c>
      <c r="C20" s="32">
        <f t="shared" si="0"/>
        <v>13.95</v>
      </c>
      <c r="D20" s="32"/>
      <c r="E20" s="32"/>
      <c r="F20" s="32"/>
      <c r="G20" s="32">
        <v>13.95</v>
      </c>
    </row>
    <row r="21" spans="1:7">
      <c r="A21" s="30" t="s">
        <v>159</v>
      </c>
      <c r="B21" s="34" t="s">
        <v>160</v>
      </c>
      <c r="C21" s="32">
        <f t="shared" si="0"/>
        <v>0</v>
      </c>
      <c r="D21" s="32"/>
      <c r="E21" s="32"/>
      <c r="F21" s="32"/>
      <c r="G21" s="32">
        <v>0</v>
      </c>
    </row>
    <row r="22" spans="1:7">
      <c r="A22" s="30" t="s">
        <v>161</v>
      </c>
      <c r="B22" s="33" t="s">
        <v>162</v>
      </c>
      <c r="C22" s="32">
        <f t="shared" si="0"/>
        <v>0</v>
      </c>
      <c r="D22" s="32"/>
      <c r="E22" s="32"/>
      <c r="F22" s="32"/>
      <c r="G22" s="32">
        <v>0</v>
      </c>
    </row>
    <row r="23" spans="1:7">
      <c r="A23" s="30" t="s">
        <v>163</v>
      </c>
      <c r="B23" s="33" t="s">
        <v>164</v>
      </c>
      <c r="C23" s="32">
        <f t="shared" si="0"/>
        <v>0</v>
      </c>
      <c r="D23" s="32"/>
      <c r="E23" s="32"/>
      <c r="F23" s="32"/>
      <c r="G23" s="32"/>
    </row>
    <row r="24" spans="1:7">
      <c r="A24" s="30" t="s">
        <v>165</v>
      </c>
      <c r="B24" s="33" t="s">
        <v>166</v>
      </c>
      <c r="C24" s="32">
        <f t="shared" si="0"/>
        <v>0.3</v>
      </c>
      <c r="D24" s="32"/>
      <c r="E24" s="32"/>
      <c r="F24" s="32"/>
      <c r="G24" s="32">
        <v>0.3</v>
      </c>
    </row>
    <row r="25" spans="1:7">
      <c r="A25" s="30" t="s">
        <v>167</v>
      </c>
      <c r="B25" s="33" t="s">
        <v>168</v>
      </c>
      <c r="C25" s="32">
        <f t="shared" si="0"/>
        <v>3</v>
      </c>
      <c r="D25" s="32"/>
      <c r="E25" s="32"/>
      <c r="F25" s="32"/>
      <c r="G25" s="32">
        <v>3</v>
      </c>
    </row>
    <row r="26" spans="1:7">
      <c r="A26" s="30" t="s">
        <v>169</v>
      </c>
      <c r="B26" s="33" t="s">
        <v>170</v>
      </c>
      <c r="C26" s="32">
        <f t="shared" si="0"/>
        <v>3.65</v>
      </c>
      <c r="D26" s="32"/>
      <c r="E26" s="32"/>
      <c r="F26" s="32"/>
      <c r="G26" s="32">
        <v>3.65</v>
      </c>
    </row>
    <row r="27" spans="1:7">
      <c r="A27" s="30" t="s">
        <v>171</v>
      </c>
      <c r="B27" s="33" t="s">
        <v>172</v>
      </c>
      <c r="C27" s="32">
        <f t="shared" si="0"/>
        <v>0</v>
      </c>
      <c r="D27" s="32"/>
      <c r="E27" s="32"/>
      <c r="F27" s="32"/>
      <c r="G27" s="32"/>
    </row>
    <row r="28" spans="1:7">
      <c r="A28" s="30" t="s">
        <v>173</v>
      </c>
      <c r="B28" s="33" t="s">
        <v>174</v>
      </c>
      <c r="C28" s="32">
        <f t="shared" si="0"/>
        <v>0</v>
      </c>
      <c r="D28" s="32"/>
      <c r="E28" s="32"/>
      <c r="F28" s="32"/>
      <c r="G28" s="32"/>
    </row>
    <row r="29" spans="1:7">
      <c r="A29" s="30" t="s">
        <v>175</v>
      </c>
      <c r="B29" s="33" t="s">
        <v>176</v>
      </c>
      <c r="C29" s="32">
        <f t="shared" si="0"/>
        <v>7.5</v>
      </c>
      <c r="D29" s="32"/>
      <c r="E29" s="32"/>
      <c r="F29" s="32"/>
      <c r="G29" s="32">
        <v>7.5</v>
      </c>
    </row>
    <row r="30" spans="1:7">
      <c r="A30" s="30" t="s">
        <v>177</v>
      </c>
      <c r="B30" s="33" t="s">
        <v>178</v>
      </c>
      <c r="C30" s="32">
        <f t="shared" si="0"/>
        <v>0</v>
      </c>
      <c r="D30" s="32"/>
      <c r="E30" s="32"/>
      <c r="F30" s="32"/>
      <c r="G30" s="32"/>
    </row>
    <row r="31" spans="1:7">
      <c r="A31" s="30" t="s">
        <v>179</v>
      </c>
      <c r="B31" s="33" t="s">
        <v>180</v>
      </c>
      <c r="C31" s="32">
        <f t="shared" si="0"/>
        <v>1.25</v>
      </c>
      <c r="D31" s="32"/>
      <c r="E31" s="32"/>
      <c r="F31" s="32"/>
      <c r="G31" s="32">
        <v>1.25</v>
      </c>
    </row>
    <row r="32" spans="1:7">
      <c r="A32" s="30" t="s">
        <v>181</v>
      </c>
      <c r="B32" s="33" t="s">
        <v>182</v>
      </c>
      <c r="C32" s="32">
        <f t="shared" si="0"/>
        <v>0</v>
      </c>
      <c r="D32" s="32"/>
      <c r="E32" s="32"/>
      <c r="F32" s="32"/>
      <c r="G32" s="32"/>
    </row>
    <row r="33" spans="1:7">
      <c r="A33" s="30" t="s">
        <v>183</v>
      </c>
      <c r="B33" s="33" t="s">
        <v>184</v>
      </c>
      <c r="C33" s="32">
        <f t="shared" si="0"/>
        <v>0.5</v>
      </c>
      <c r="D33" s="32"/>
      <c r="E33" s="32"/>
      <c r="F33" s="32"/>
      <c r="G33" s="32">
        <v>0.5</v>
      </c>
    </row>
    <row r="34" spans="1:7">
      <c r="A34" s="30" t="s">
        <v>185</v>
      </c>
      <c r="B34" s="33" t="s">
        <v>186</v>
      </c>
      <c r="C34" s="32">
        <f t="shared" si="0"/>
        <v>0</v>
      </c>
      <c r="D34" s="32"/>
      <c r="E34" s="32"/>
      <c r="F34" s="32"/>
      <c r="G34" s="32"/>
    </row>
    <row r="35" spans="1:7">
      <c r="A35" s="30" t="s">
        <v>187</v>
      </c>
      <c r="B35" s="33" t="s">
        <v>188</v>
      </c>
      <c r="C35" s="32">
        <f t="shared" si="0"/>
        <v>1.1</v>
      </c>
      <c r="D35" s="32"/>
      <c r="E35" s="32"/>
      <c r="F35" s="32"/>
      <c r="G35" s="32">
        <v>1.1</v>
      </c>
    </row>
    <row r="36" spans="1:7">
      <c r="A36" s="30" t="s">
        <v>189</v>
      </c>
      <c r="B36" s="33" t="s">
        <v>190</v>
      </c>
      <c r="C36" s="32">
        <f t="shared" si="0"/>
        <v>0</v>
      </c>
      <c r="D36" s="32"/>
      <c r="E36" s="32"/>
      <c r="F36" s="32"/>
      <c r="G36" s="32"/>
    </row>
    <row r="37" spans="1:7">
      <c r="A37" s="30" t="s">
        <v>191</v>
      </c>
      <c r="B37" s="33" t="s">
        <v>192</v>
      </c>
      <c r="C37" s="32">
        <f t="shared" si="0"/>
        <v>0</v>
      </c>
      <c r="D37" s="32"/>
      <c r="E37" s="32"/>
      <c r="F37" s="32"/>
      <c r="G37" s="32"/>
    </row>
    <row r="38" spans="1:7">
      <c r="A38" s="30" t="s">
        <v>193</v>
      </c>
      <c r="B38" s="33" t="s">
        <v>194</v>
      </c>
      <c r="C38" s="32">
        <f t="shared" si="0"/>
        <v>0</v>
      </c>
      <c r="D38" s="32"/>
      <c r="E38" s="32"/>
      <c r="F38" s="32"/>
      <c r="G38" s="32"/>
    </row>
    <row r="39" spans="1:7">
      <c r="A39" s="30" t="s">
        <v>195</v>
      </c>
      <c r="B39" s="33" t="s">
        <v>196</v>
      </c>
      <c r="C39" s="32">
        <f t="shared" si="0"/>
        <v>0</v>
      </c>
      <c r="D39" s="32"/>
      <c r="E39" s="32"/>
      <c r="F39" s="32"/>
      <c r="G39" s="32"/>
    </row>
    <row r="40" spans="1:7">
      <c r="A40" s="30" t="s">
        <v>197</v>
      </c>
      <c r="B40" s="33" t="s">
        <v>198</v>
      </c>
      <c r="C40" s="32">
        <f t="shared" si="0"/>
        <v>0</v>
      </c>
      <c r="D40" s="32"/>
      <c r="E40" s="32"/>
      <c r="F40" s="32"/>
      <c r="G40" s="32"/>
    </row>
    <row r="41" spans="1:7">
      <c r="A41" s="30" t="s">
        <v>199</v>
      </c>
      <c r="B41" s="33" t="s">
        <v>200</v>
      </c>
      <c r="C41" s="32">
        <f t="shared" si="0"/>
        <v>8.61</v>
      </c>
      <c r="D41" s="32"/>
      <c r="E41" s="32"/>
      <c r="F41" s="32"/>
      <c r="G41" s="32">
        <v>8.61</v>
      </c>
    </row>
    <row r="42" spans="1:7">
      <c r="A42" s="30" t="s">
        <v>201</v>
      </c>
      <c r="B42" s="33" t="s">
        <v>202</v>
      </c>
      <c r="C42" s="32">
        <f t="shared" si="0"/>
        <v>0.15</v>
      </c>
      <c r="D42" s="32"/>
      <c r="E42" s="32"/>
      <c r="F42" s="32"/>
      <c r="G42" s="32">
        <v>0.15</v>
      </c>
    </row>
    <row r="43" spans="1:7">
      <c r="A43" s="30" t="s">
        <v>203</v>
      </c>
      <c r="B43" s="33" t="s">
        <v>204</v>
      </c>
      <c r="C43" s="32">
        <f t="shared" si="0"/>
        <v>3</v>
      </c>
      <c r="D43" s="32"/>
      <c r="E43" s="32"/>
      <c r="F43" s="32"/>
      <c r="G43" s="32">
        <v>3</v>
      </c>
    </row>
    <row r="44" spans="1:7">
      <c r="A44" s="30" t="s">
        <v>205</v>
      </c>
      <c r="B44" s="33" t="s">
        <v>206</v>
      </c>
      <c r="C44" s="32">
        <f t="shared" si="0"/>
        <v>0</v>
      </c>
      <c r="D44" s="32"/>
      <c r="E44" s="32"/>
      <c r="F44" s="32"/>
      <c r="G44" s="32"/>
    </row>
    <row r="45" spans="1:7">
      <c r="A45" s="30" t="s">
        <v>207</v>
      </c>
      <c r="B45" s="33" t="s">
        <v>208</v>
      </c>
      <c r="C45" s="32">
        <f t="shared" si="0"/>
        <v>0</v>
      </c>
      <c r="D45" s="32"/>
      <c r="E45" s="32"/>
      <c r="F45" s="32"/>
      <c r="G45" s="32"/>
    </row>
    <row r="46" spans="1:7">
      <c r="A46" s="30" t="s">
        <v>209</v>
      </c>
      <c r="B46" s="33" t="s">
        <v>210</v>
      </c>
      <c r="C46" s="32">
        <f t="shared" si="0"/>
        <v>1.25</v>
      </c>
      <c r="D46" s="32"/>
      <c r="E46" s="32"/>
      <c r="F46" s="32"/>
      <c r="G46" s="32">
        <v>1.25</v>
      </c>
    </row>
    <row r="47" spans="1:7">
      <c r="A47" s="30" t="s">
        <v>211</v>
      </c>
      <c r="B47" s="31" t="s">
        <v>212</v>
      </c>
      <c r="C47" s="32">
        <f t="shared" si="0"/>
        <v>0</v>
      </c>
      <c r="D47" s="32"/>
      <c r="E47" s="32">
        <f>SUM(E48:E55)</f>
        <v>0</v>
      </c>
      <c r="F47" s="32"/>
      <c r="G47" s="32"/>
    </row>
    <row r="48" spans="1:7">
      <c r="A48" s="30" t="s">
        <v>213</v>
      </c>
      <c r="B48" s="33" t="s">
        <v>214</v>
      </c>
      <c r="C48" s="32">
        <f t="shared" si="0"/>
        <v>0</v>
      </c>
      <c r="D48" s="32"/>
      <c r="E48" s="32"/>
      <c r="F48" s="32"/>
      <c r="G48" s="32"/>
    </row>
    <row r="49" spans="1:7">
      <c r="A49" s="30" t="s">
        <v>215</v>
      </c>
      <c r="B49" s="33" t="s">
        <v>216</v>
      </c>
      <c r="C49" s="32">
        <f t="shared" si="0"/>
        <v>0</v>
      </c>
      <c r="D49" s="32"/>
      <c r="E49" s="32"/>
      <c r="F49" s="32"/>
      <c r="G49" s="32"/>
    </row>
    <row r="50" spans="1:7">
      <c r="A50" s="30" t="s">
        <v>217</v>
      </c>
      <c r="B50" s="33" t="s">
        <v>218</v>
      </c>
      <c r="C50" s="32">
        <f t="shared" si="0"/>
        <v>0</v>
      </c>
      <c r="D50" s="32"/>
      <c r="E50" s="32"/>
      <c r="F50" s="32"/>
      <c r="G50" s="32"/>
    </row>
    <row r="51" spans="1:7">
      <c r="A51" s="30" t="s">
        <v>219</v>
      </c>
      <c r="B51" s="33" t="s">
        <v>220</v>
      </c>
      <c r="C51" s="32">
        <f t="shared" si="0"/>
        <v>0</v>
      </c>
      <c r="D51" s="32"/>
      <c r="E51" s="32"/>
      <c r="F51" s="32"/>
      <c r="G51" s="32"/>
    </row>
    <row r="52" spans="1:7">
      <c r="A52" s="30" t="s">
        <v>221</v>
      </c>
      <c r="B52" s="33" t="s">
        <v>222</v>
      </c>
      <c r="C52" s="32">
        <f t="shared" si="0"/>
        <v>0</v>
      </c>
      <c r="D52" s="32"/>
      <c r="E52" s="32"/>
      <c r="F52" s="32"/>
      <c r="G52" s="32"/>
    </row>
    <row r="53" spans="1:7">
      <c r="A53" s="30" t="s">
        <v>223</v>
      </c>
      <c r="B53" s="33" t="s">
        <v>224</v>
      </c>
      <c r="C53" s="32">
        <f t="shared" si="0"/>
        <v>0</v>
      </c>
      <c r="D53" s="32"/>
      <c r="E53" s="32"/>
      <c r="F53" s="32"/>
      <c r="G53" s="32"/>
    </row>
    <row r="54" spans="1:7">
      <c r="A54" s="30" t="s">
        <v>225</v>
      </c>
      <c r="B54" s="33" t="s">
        <v>226</v>
      </c>
      <c r="C54" s="32">
        <f t="shared" si="0"/>
        <v>0</v>
      </c>
      <c r="D54" s="32"/>
      <c r="E54" s="32"/>
      <c r="F54" s="32"/>
      <c r="G54" s="32"/>
    </row>
    <row r="55" spans="1:7">
      <c r="A55" s="30" t="s">
        <v>227</v>
      </c>
      <c r="B55" s="33" t="s">
        <v>228</v>
      </c>
      <c r="C55" s="32">
        <f t="shared" si="0"/>
        <v>0</v>
      </c>
      <c r="D55" s="32"/>
      <c r="E55" s="32">
        <v>0</v>
      </c>
      <c r="F55" s="32"/>
      <c r="G55" s="32"/>
    </row>
    <row r="56" spans="1:7">
      <c r="A56" s="30" t="s">
        <v>229</v>
      </c>
      <c r="B56" s="31" t="s">
        <v>230</v>
      </c>
      <c r="C56" s="32">
        <f t="shared" si="0"/>
        <v>0</v>
      </c>
      <c r="D56" s="32"/>
      <c r="E56" s="32"/>
      <c r="F56" s="32"/>
      <c r="G56" s="32"/>
    </row>
    <row r="57" spans="1:7">
      <c r="A57" s="30" t="s">
        <v>231</v>
      </c>
      <c r="B57" s="33" t="s">
        <v>232</v>
      </c>
      <c r="C57" s="32">
        <f t="shared" si="0"/>
        <v>0</v>
      </c>
      <c r="D57" s="32"/>
      <c r="E57" s="32"/>
      <c r="F57" s="32"/>
      <c r="G57" s="32"/>
    </row>
    <row r="58" spans="1:7">
      <c r="A58" s="30" t="s">
        <v>233</v>
      </c>
      <c r="B58" s="33" t="s">
        <v>234</v>
      </c>
      <c r="C58" s="32">
        <f t="shared" si="0"/>
        <v>0</v>
      </c>
      <c r="D58" s="32"/>
      <c r="E58" s="32"/>
      <c r="F58" s="32"/>
      <c r="G58" s="32"/>
    </row>
    <row r="59" spans="1:7">
      <c r="A59" s="30" t="s">
        <v>235</v>
      </c>
      <c r="B59" s="33" t="s">
        <v>236</v>
      </c>
      <c r="C59" s="32">
        <f t="shared" si="0"/>
        <v>0</v>
      </c>
      <c r="D59" s="32"/>
      <c r="E59" s="32"/>
      <c r="F59" s="32"/>
      <c r="G59" s="32"/>
    </row>
    <row r="60" spans="1:7">
      <c r="A60" s="30" t="s">
        <v>237</v>
      </c>
      <c r="B60" s="33" t="s">
        <v>238</v>
      </c>
      <c r="C60" s="32">
        <f t="shared" si="0"/>
        <v>0</v>
      </c>
      <c r="D60" s="32"/>
      <c r="E60" s="32"/>
      <c r="F60" s="32"/>
      <c r="G60" s="32"/>
    </row>
    <row r="61" spans="1:7">
      <c r="A61" s="30" t="s">
        <v>239</v>
      </c>
      <c r="B61" s="33" t="s">
        <v>240</v>
      </c>
      <c r="C61" s="32">
        <f t="shared" si="0"/>
        <v>0</v>
      </c>
      <c r="D61" s="32"/>
      <c r="E61" s="32"/>
      <c r="F61" s="32"/>
      <c r="G61" s="32"/>
    </row>
    <row r="62" spans="1:7">
      <c r="A62" s="30" t="s">
        <v>241</v>
      </c>
      <c r="B62" s="33" t="s">
        <v>242</v>
      </c>
      <c r="C62" s="32">
        <f t="shared" si="0"/>
        <v>0</v>
      </c>
      <c r="D62" s="32"/>
      <c r="E62" s="32"/>
      <c r="F62" s="32"/>
      <c r="G62" s="32"/>
    </row>
    <row r="63" spans="1:7">
      <c r="A63" s="30" t="s">
        <v>243</v>
      </c>
      <c r="B63" s="33" t="s">
        <v>244</v>
      </c>
      <c r="C63" s="32">
        <f t="shared" si="0"/>
        <v>0</v>
      </c>
      <c r="D63" s="32"/>
      <c r="E63" s="32"/>
      <c r="F63" s="32"/>
      <c r="G63" s="32"/>
    </row>
    <row r="64" spans="1:7">
      <c r="A64" s="30" t="s">
        <v>245</v>
      </c>
      <c r="B64" s="33" t="s">
        <v>246</v>
      </c>
      <c r="C64" s="32">
        <f t="shared" si="0"/>
        <v>0</v>
      </c>
      <c r="D64" s="32"/>
      <c r="E64" s="32"/>
      <c r="F64" s="32"/>
      <c r="G64" s="32"/>
    </row>
    <row r="65" spans="1:7">
      <c r="A65" s="30" t="s">
        <v>247</v>
      </c>
      <c r="B65" s="33" t="s">
        <v>248</v>
      </c>
      <c r="C65" s="32">
        <f t="shared" si="0"/>
        <v>0</v>
      </c>
      <c r="D65" s="32"/>
      <c r="E65" s="32"/>
      <c r="F65" s="32"/>
      <c r="G65" s="32"/>
    </row>
    <row r="66" spans="1:7">
      <c r="A66" s="30" t="s">
        <v>249</v>
      </c>
      <c r="B66" s="33" t="s">
        <v>250</v>
      </c>
      <c r="C66" s="32">
        <f t="shared" si="0"/>
        <v>0</v>
      </c>
      <c r="D66" s="32"/>
      <c r="E66" s="32"/>
      <c r="F66" s="32"/>
      <c r="G66" s="32"/>
    </row>
    <row r="67" spans="1:7">
      <c r="A67" s="30" t="s">
        <v>251</v>
      </c>
      <c r="B67" s="31" t="s">
        <v>252</v>
      </c>
      <c r="C67" s="32">
        <f t="shared" si="0"/>
        <v>0</v>
      </c>
      <c r="D67" s="32"/>
      <c r="E67" s="32"/>
      <c r="F67" s="32"/>
      <c r="G67" s="32"/>
    </row>
    <row r="68" spans="1:7">
      <c r="A68" s="30" t="s">
        <v>253</v>
      </c>
      <c r="B68" s="33" t="s">
        <v>254</v>
      </c>
      <c r="C68" s="32">
        <f t="shared" si="0"/>
        <v>0</v>
      </c>
      <c r="D68" s="32"/>
      <c r="E68" s="32"/>
      <c r="F68" s="32"/>
      <c r="G68" s="32"/>
    </row>
    <row r="69" spans="1:7">
      <c r="A69" s="30" t="s">
        <v>255</v>
      </c>
      <c r="B69" s="33" t="s">
        <v>256</v>
      </c>
      <c r="C69" s="32">
        <f t="shared" ref="C69:C71" si="1">D69+E69+F69+G69</f>
        <v>0</v>
      </c>
      <c r="D69" s="32"/>
      <c r="E69" s="32"/>
      <c r="F69" s="32"/>
      <c r="G69" s="32"/>
    </row>
    <row r="70" spans="1:7">
      <c r="A70" s="30" t="s">
        <v>257</v>
      </c>
      <c r="B70" s="33" t="s">
        <v>258</v>
      </c>
      <c r="C70" s="32">
        <f t="shared" si="1"/>
        <v>0</v>
      </c>
      <c r="D70" s="32"/>
      <c r="E70" s="32"/>
      <c r="F70" s="32"/>
      <c r="G70" s="32"/>
    </row>
    <row r="71" spans="1:7">
      <c r="A71" s="30" t="s">
        <v>259</v>
      </c>
      <c r="B71" s="33" t="s">
        <v>252</v>
      </c>
      <c r="C71" s="32">
        <f t="shared" si="1"/>
        <v>0</v>
      </c>
      <c r="D71" s="32"/>
      <c r="E71" s="32"/>
      <c r="F71" s="32"/>
      <c r="G71" s="32"/>
    </row>
    <row r="72" spans="1:7">
      <c r="A72" s="24"/>
      <c r="B72" s="35" t="s">
        <v>51</v>
      </c>
      <c r="C72" s="24">
        <f t="shared" ref="C72:G72" si="2">C5+C19+C47+C56+C67</f>
        <v>670.78</v>
      </c>
      <c r="D72" s="24">
        <f t="shared" si="2"/>
        <v>626.52</v>
      </c>
      <c r="E72" s="24">
        <f t="shared" si="2"/>
        <v>0</v>
      </c>
      <c r="F72" s="24">
        <f t="shared" si="2"/>
        <v>0</v>
      </c>
      <c r="G72" s="24">
        <f t="shared" si="2"/>
        <v>44.26</v>
      </c>
    </row>
  </sheetData>
  <mergeCells count="4">
    <mergeCell ref="A1:G1"/>
    <mergeCell ref="A2:D2"/>
    <mergeCell ref="A3:B3"/>
    <mergeCell ref="C3:G3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5" sqref="B5"/>
    </sheetView>
  </sheetViews>
  <sheetFormatPr defaultColWidth="10" defaultRowHeight="13.5" outlineLevelCol="1"/>
  <cols>
    <col min="1" max="1" width="45.25" style="28" customWidth="1"/>
    <col min="2" max="2" width="38.125" style="28" customWidth="1"/>
    <col min="3" max="3" width="41.9666666666667" style="28" customWidth="1"/>
    <col min="4" max="5" width="18.825" style="28" customWidth="1"/>
    <col min="6" max="6" width="16.4083333333333" style="28" customWidth="1"/>
    <col min="7" max="8" width="16.4666666666667" style="28" customWidth="1"/>
    <col min="9" max="9" width="18.825" style="28" customWidth="1"/>
    <col min="10" max="10" width="1.53333333333333" style="28" customWidth="1"/>
    <col min="11" max="11" width="9.76666666666667" style="28" customWidth="1"/>
    <col min="12" max="16384" width="10" style="28"/>
  </cols>
  <sheetData>
    <row r="1" ht="35" customHeight="1" spans="1:2">
      <c r="A1" s="8" t="s">
        <v>260</v>
      </c>
      <c r="B1" s="8"/>
    </row>
    <row r="2" ht="35" customHeight="1" spans="1:2">
      <c r="A2" s="25" t="s">
        <v>1</v>
      </c>
      <c r="B2" s="26" t="s">
        <v>2</v>
      </c>
    </row>
    <row r="3" ht="35" customHeight="1" spans="1:2">
      <c r="A3" s="19" t="s">
        <v>5</v>
      </c>
      <c r="B3" s="19" t="s">
        <v>6</v>
      </c>
    </row>
    <row r="4" ht="35" customHeight="1" spans="1:2">
      <c r="A4" s="27" t="s">
        <v>261</v>
      </c>
      <c r="B4" s="27">
        <v>0</v>
      </c>
    </row>
    <row r="5" ht="35" customHeight="1" spans="1:2">
      <c r="A5" s="27" t="s">
        <v>262</v>
      </c>
      <c r="B5" s="27">
        <v>1.1</v>
      </c>
    </row>
    <row r="6" ht="35" customHeight="1" spans="1:2">
      <c r="A6" s="27" t="s">
        <v>263</v>
      </c>
      <c r="B6" s="27">
        <f>B7+B8</f>
        <v>3</v>
      </c>
    </row>
    <row r="7" ht="35" customHeight="1" spans="1:2">
      <c r="A7" s="27" t="s">
        <v>264</v>
      </c>
      <c r="B7" s="27">
        <v>0</v>
      </c>
    </row>
    <row r="8" ht="35" customHeight="1" spans="1:2">
      <c r="A8" s="27" t="s">
        <v>265</v>
      </c>
      <c r="B8" s="27">
        <v>3</v>
      </c>
    </row>
    <row r="9" ht="35" customHeight="1" spans="1:2">
      <c r="A9" s="19" t="s">
        <v>51</v>
      </c>
      <c r="B9" s="27">
        <f>B4+B5+B6</f>
        <v>4.1</v>
      </c>
    </row>
  </sheetData>
  <mergeCells count="1">
    <mergeCell ref="A1:B1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5" sqref="B5"/>
    </sheetView>
  </sheetViews>
  <sheetFormatPr defaultColWidth="9" defaultRowHeight="13.5" outlineLevelCol="1"/>
  <cols>
    <col min="1" max="1" width="40.625" style="7" customWidth="1"/>
    <col min="2" max="2" width="50.625" style="7" customWidth="1"/>
    <col min="3" max="16384" width="9" style="7"/>
  </cols>
  <sheetData>
    <row r="1" s="7" customFormat="1" ht="20.1" customHeight="1" spans="1:2">
      <c r="A1" s="8" t="s">
        <v>266</v>
      </c>
      <c r="B1" s="8"/>
    </row>
    <row r="2" s="7" customFormat="1" ht="15" customHeight="1" spans="1:2">
      <c r="A2" s="25" t="s">
        <v>1</v>
      </c>
      <c r="B2" s="26" t="s">
        <v>2</v>
      </c>
    </row>
    <row r="3" s="7" customFormat="1" ht="30" customHeight="1" spans="1:2">
      <c r="A3" s="19" t="s">
        <v>5</v>
      </c>
      <c r="B3" s="19" t="s">
        <v>6</v>
      </c>
    </row>
    <row r="4" s="7" customFormat="1" ht="30" customHeight="1" spans="1:2">
      <c r="A4" s="27" t="s">
        <v>261</v>
      </c>
      <c r="B4" s="27" t="s">
        <v>267</v>
      </c>
    </row>
    <row r="5" s="7" customFormat="1" ht="30" customHeight="1" spans="1:2">
      <c r="A5" s="27" t="s">
        <v>262</v>
      </c>
      <c r="B5" s="27" t="s">
        <v>267</v>
      </c>
    </row>
    <row r="6" s="7" customFormat="1" ht="30" customHeight="1" spans="1:2">
      <c r="A6" s="27" t="s">
        <v>263</v>
      </c>
      <c r="B6" s="27" t="s">
        <v>267</v>
      </c>
    </row>
    <row r="7" s="7" customFormat="1" ht="30" customHeight="1" spans="1:2">
      <c r="A7" s="27" t="s">
        <v>264</v>
      </c>
      <c r="B7" s="27" t="s">
        <v>267</v>
      </c>
    </row>
    <row r="8" s="7" customFormat="1" ht="30" customHeight="1" spans="1:2">
      <c r="A8" s="27" t="s">
        <v>265</v>
      </c>
      <c r="B8" s="27" t="s">
        <v>267</v>
      </c>
    </row>
    <row r="9" s="7" customFormat="1" ht="30" customHeight="1" spans="1:2">
      <c r="A9" s="19" t="s">
        <v>51</v>
      </c>
      <c r="B9" s="27" t="s">
        <v>267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7" sqref="H17"/>
    </sheetView>
  </sheetViews>
  <sheetFormatPr defaultColWidth="9" defaultRowHeight="13.5" outlineLevelCol="4"/>
  <cols>
    <col min="1" max="1" width="9" style="16"/>
    <col min="2" max="2" width="23.5" style="16" customWidth="1"/>
    <col min="3" max="5" width="15.625" style="16" customWidth="1"/>
    <col min="6" max="16384" width="9" style="16"/>
  </cols>
  <sheetData>
    <row r="1" s="16" customFormat="1" ht="20.1" customHeight="1" spans="1:5">
      <c r="A1" s="8" t="s">
        <v>268</v>
      </c>
      <c r="B1" s="8"/>
      <c r="C1" s="8"/>
      <c r="D1" s="8"/>
      <c r="E1" s="8"/>
    </row>
    <row r="2" s="16" customFormat="1" spans="1:5">
      <c r="A2" s="17" t="s">
        <v>1</v>
      </c>
      <c r="B2" s="17"/>
      <c r="C2" s="17"/>
      <c r="D2" s="17"/>
      <c r="E2" s="18" t="s">
        <v>2</v>
      </c>
    </row>
    <row r="3" s="16" customFormat="1" ht="30" customHeight="1" spans="1:5">
      <c r="A3" s="19" t="s">
        <v>62</v>
      </c>
      <c r="B3" s="19"/>
      <c r="C3" s="20" t="s">
        <v>269</v>
      </c>
      <c r="D3" s="21"/>
      <c r="E3" s="22"/>
    </row>
    <row r="4" s="16" customFormat="1" ht="25" customHeight="1" spans="1:5">
      <c r="A4" s="19" t="s">
        <v>68</v>
      </c>
      <c r="B4" s="19" t="s">
        <v>69</v>
      </c>
      <c r="C4" s="19" t="s">
        <v>53</v>
      </c>
      <c r="D4" s="19" t="s">
        <v>63</v>
      </c>
      <c r="E4" s="19" t="s">
        <v>64</v>
      </c>
    </row>
    <row r="5" s="16" customFormat="1" ht="25" customHeight="1" spans="1:5">
      <c r="A5" s="23">
        <v>206</v>
      </c>
      <c r="B5" s="24" t="s">
        <v>270</v>
      </c>
      <c r="C5" s="24"/>
      <c r="D5" s="24"/>
      <c r="E5" s="24"/>
    </row>
    <row r="6" s="16" customFormat="1" ht="25" customHeight="1" spans="1:5">
      <c r="A6" s="23" t="s">
        <v>271</v>
      </c>
      <c r="B6" s="24" t="s">
        <v>272</v>
      </c>
      <c r="C6" s="24"/>
      <c r="D6" s="24"/>
      <c r="E6" s="24"/>
    </row>
    <row r="7" s="16" customFormat="1" ht="25" customHeight="1" spans="1:5">
      <c r="A7" s="23" t="s">
        <v>273</v>
      </c>
      <c r="B7" s="24" t="s">
        <v>272</v>
      </c>
      <c r="C7" s="24"/>
      <c r="D7" s="24"/>
      <c r="E7" s="24"/>
    </row>
    <row r="8" s="16" customFormat="1" ht="25" customHeight="1" spans="1:5">
      <c r="A8" s="23">
        <v>207</v>
      </c>
      <c r="B8" s="24" t="s">
        <v>274</v>
      </c>
      <c r="C8" s="24"/>
      <c r="D8" s="24"/>
      <c r="E8" s="24"/>
    </row>
    <row r="9" s="16" customFormat="1" ht="25" customHeight="1" spans="1:5">
      <c r="A9" s="23" t="s">
        <v>275</v>
      </c>
      <c r="B9" s="24" t="s">
        <v>272</v>
      </c>
      <c r="C9" s="24"/>
      <c r="D9" s="24"/>
      <c r="E9" s="24"/>
    </row>
    <row r="10" s="16" customFormat="1" ht="25" customHeight="1" spans="1:5">
      <c r="A10" s="23" t="s">
        <v>276</v>
      </c>
      <c r="B10" s="24" t="s">
        <v>272</v>
      </c>
      <c r="C10" s="24"/>
      <c r="D10" s="24"/>
      <c r="E10" s="24"/>
    </row>
    <row r="11" s="16" customFormat="1" ht="25" customHeight="1" spans="1:5">
      <c r="A11" s="23"/>
      <c r="B11" s="24"/>
      <c r="C11" s="24"/>
      <c r="D11" s="24"/>
      <c r="E11" s="24"/>
    </row>
    <row r="12" s="16" customFormat="1" ht="25" customHeight="1" spans="1:5">
      <c r="A12" s="23"/>
      <c r="B12" s="19" t="s">
        <v>51</v>
      </c>
      <c r="C12" s="24"/>
      <c r="D12" s="24"/>
      <c r="E12" s="24"/>
    </row>
  </sheetData>
  <mergeCells count="4">
    <mergeCell ref="A1:E1"/>
    <mergeCell ref="A2:D2"/>
    <mergeCell ref="A3:B3"/>
    <mergeCell ref="C3:E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pane ySplit="4" topLeftCell="A5" activePane="bottomLeft" state="frozen"/>
      <selection/>
      <selection pane="bottomLeft" activeCell="D17" sqref="D17"/>
    </sheetView>
  </sheetViews>
  <sheetFormatPr defaultColWidth="9" defaultRowHeight="13.5"/>
  <cols>
    <col min="1" max="1" width="27.875" style="7" customWidth="1"/>
    <col min="2" max="2" width="27.5" style="7" customWidth="1"/>
    <col min="3" max="5" width="13.75" style="7" customWidth="1"/>
    <col min="6" max="6" width="12.875" style="7" customWidth="1"/>
    <col min="7" max="7" width="13.75" style="7" customWidth="1"/>
    <col min="8" max="16384" width="9" style="7"/>
  </cols>
  <sheetData>
    <row r="1" s="7" customFormat="1" ht="40.5" customHeight="1" spans="1:8">
      <c r="A1" s="8" t="s">
        <v>277</v>
      </c>
      <c r="B1" s="8"/>
      <c r="C1" s="8"/>
      <c r="D1" s="8"/>
      <c r="E1" s="8"/>
      <c r="F1" s="8"/>
      <c r="G1" s="8"/>
      <c r="H1" s="9"/>
    </row>
    <row r="2" s="7" customFormat="1" spans="1:8">
      <c r="A2" s="9"/>
      <c r="B2" s="9"/>
      <c r="C2" s="9"/>
      <c r="D2" s="9"/>
      <c r="E2" s="9"/>
      <c r="F2" s="10" t="s">
        <v>48</v>
      </c>
      <c r="G2" s="10"/>
      <c r="H2" s="9"/>
    </row>
    <row r="3" s="7" customFormat="1" ht="45.75" customHeight="1" spans="1:8">
      <c r="A3" s="11" t="s">
        <v>278</v>
      </c>
      <c r="B3" s="11" t="s">
        <v>279</v>
      </c>
      <c r="C3" s="11"/>
      <c r="D3" s="11"/>
      <c r="E3" s="11" t="s">
        <v>280</v>
      </c>
      <c r="F3" s="11" t="s">
        <v>281</v>
      </c>
      <c r="G3" s="11" t="s">
        <v>282</v>
      </c>
      <c r="H3" s="9"/>
    </row>
    <row r="4" s="7" customFormat="1" ht="45.75" customHeight="1" spans="1:8">
      <c r="A4" s="11"/>
      <c r="B4" s="11" t="s">
        <v>283</v>
      </c>
      <c r="C4" s="11" t="s">
        <v>284</v>
      </c>
      <c r="D4" s="11" t="s">
        <v>285</v>
      </c>
      <c r="E4" s="11"/>
      <c r="F4" s="11"/>
      <c r="G4" s="11"/>
      <c r="H4" s="12"/>
    </row>
    <row r="5" s="7" customFormat="1" ht="45.75" customHeight="1" spans="1:8">
      <c r="A5" s="11" t="s">
        <v>286</v>
      </c>
      <c r="B5" s="11"/>
      <c r="C5" s="11"/>
      <c r="D5" s="11"/>
      <c r="E5" s="11"/>
      <c r="F5" s="13">
        <f>SUM(F6:F9)</f>
        <v>0</v>
      </c>
      <c r="G5" s="11"/>
      <c r="H5" s="9"/>
    </row>
    <row r="6" s="7" customFormat="1" ht="30" customHeight="1" spans="1:7">
      <c r="A6" s="14" t="s">
        <v>267</v>
      </c>
      <c r="B6" s="15"/>
      <c r="C6" s="15"/>
      <c r="D6" s="15"/>
      <c r="E6" s="15"/>
      <c r="F6" s="15"/>
      <c r="G6" s="15"/>
    </row>
    <row r="7" s="7" customFormat="1" ht="30" customHeight="1" spans="1:7">
      <c r="A7" s="15"/>
      <c r="B7" s="15"/>
      <c r="C7" s="15"/>
      <c r="D7" s="15"/>
      <c r="E7" s="15"/>
      <c r="F7" s="15"/>
      <c r="G7" s="15"/>
    </row>
    <row r="8" s="7" customFormat="1" ht="30" customHeight="1" spans="1:7">
      <c r="A8" s="15"/>
      <c r="B8" s="15"/>
      <c r="C8" s="15"/>
      <c r="D8" s="15"/>
      <c r="E8" s="15"/>
      <c r="F8" s="15"/>
      <c r="G8" s="15"/>
    </row>
    <row r="9" s="7" customFormat="1" ht="30" customHeight="1" spans="1:16384">
      <c r="A9" s="15"/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</sheetData>
  <mergeCells count="7">
    <mergeCell ref="A1:G1"/>
    <mergeCell ref="F2:G2"/>
    <mergeCell ref="B3:D3"/>
    <mergeCell ref="A3:A4"/>
    <mergeCell ref="E3:E4"/>
    <mergeCell ref="F3:F4"/>
    <mergeCell ref="G3:G4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7" sqref="F7"/>
    </sheetView>
  </sheetViews>
  <sheetFormatPr defaultColWidth="10" defaultRowHeight="13.5"/>
  <cols>
    <col min="1" max="1" width="18.7916666666667" customWidth="1"/>
    <col min="2" max="2" width="17.95" customWidth="1"/>
    <col min="3" max="3" width="16.4083333333333" customWidth="1"/>
    <col min="4" max="4" width="9.14166666666667" customWidth="1"/>
    <col min="5" max="5" width="13.1166666666667" customWidth="1"/>
    <col min="6" max="6" width="13.2" customWidth="1"/>
    <col min="7" max="7" width="7.86666666666667" customWidth="1"/>
    <col min="8" max="8" width="6.20833333333333" customWidth="1"/>
    <col min="9" max="9" width="7.64166666666667" customWidth="1"/>
    <col min="10" max="10" width="4.88333333333333" customWidth="1"/>
    <col min="11" max="11" width="9.44166666666667" customWidth="1"/>
    <col min="12" max="12" width="9.76666666666667" customWidth="1"/>
  </cols>
  <sheetData>
    <row r="1" ht="22.8" customHeight="1" spans="1:11">
      <c r="A1" s="1" t="s">
        <v>287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.55" customHeight="1" spans="9:9">
      <c r="I2" t="s">
        <v>48</v>
      </c>
    </row>
    <row r="3" ht="24.4" customHeight="1" spans="1:11">
      <c r="A3" s="2" t="s">
        <v>288</v>
      </c>
      <c r="B3" s="2" t="s">
        <v>289</v>
      </c>
      <c r="C3" s="2" t="s">
        <v>6</v>
      </c>
      <c r="D3" s="2" t="s">
        <v>290</v>
      </c>
      <c r="E3" s="2" t="s">
        <v>291</v>
      </c>
      <c r="F3" s="2" t="s">
        <v>292</v>
      </c>
      <c r="G3" s="2" t="s">
        <v>293</v>
      </c>
      <c r="H3" s="2" t="s">
        <v>294</v>
      </c>
      <c r="I3" s="2" t="s">
        <v>295</v>
      </c>
      <c r="J3" s="2" t="s">
        <v>296</v>
      </c>
      <c r="K3" s="2" t="s">
        <v>297</v>
      </c>
    </row>
    <row r="4" ht="25.3" customHeight="1" spans="1:11">
      <c r="A4" s="3" t="s">
        <v>298</v>
      </c>
      <c r="B4" s="3" t="s">
        <v>299</v>
      </c>
      <c r="C4" s="4">
        <v>2.5</v>
      </c>
      <c r="D4" s="5" t="s">
        <v>300</v>
      </c>
      <c r="E4" s="5" t="s">
        <v>301</v>
      </c>
      <c r="F4" s="5" t="s">
        <v>302</v>
      </c>
      <c r="G4" s="5" t="s">
        <v>303</v>
      </c>
      <c r="H4" s="5" t="s">
        <v>304</v>
      </c>
      <c r="I4" s="5" t="s">
        <v>305</v>
      </c>
      <c r="J4" s="5" t="s">
        <v>306</v>
      </c>
      <c r="K4" s="5" t="s">
        <v>307</v>
      </c>
    </row>
    <row r="5" ht="25.3" customHeight="1" spans="1:11">
      <c r="A5" s="3"/>
      <c r="B5" s="3" t="s">
        <v>308</v>
      </c>
      <c r="C5" s="4">
        <v>2</v>
      </c>
      <c r="D5" s="5" t="s">
        <v>300</v>
      </c>
      <c r="E5" s="5" t="s">
        <v>301</v>
      </c>
      <c r="F5" s="5" t="s">
        <v>309</v>
      </c>
      <c r="G5" s="5" t="s">
        <v>303</v>
      </c>
      <c r="H5" s="5" t="s">
        <v>310</v>
      </c>
      <c r="I5" s="5" t="s">
        <v>305</v>
      </c>
      <c r="J5" s="5" t="s">
        <v>306</v>
      </c>
      <c r="K5" s="5" t="s">
        <v>307</v>
      </c>
    </row>
    <row r="6" ht="37.95" customHeight="1" spans="1:11">
      <c r="A6" s="3"/>
      <c r="B6" s="3" t="s">
        <v>311</v>
      </c>
      <c r="C6" s="4">
        <v>30</v>
      </c>
      <c r="D6" s="5" t="s">
        <v>300</v>
      </c>
      <c r="E6" s="5" t="s">
        <v>301</v>
      </c>
      <c r="F6" s="5" t="s">
        <v>312</v>
      </c>
      <c r="G6" s="5" t="s">
        <v>303</v>
      </c>
      <c r="H6" s="5" t="s">
        <v>313</v>
      </c>
      <c r="I6" s="5" t="s">
        <v>314</v>
      </c>
      <c r="J6" s="5" t="s">
        <v>306</v>
      </c>
      <c r="K6" s="5" t="s">
        <v>307</v>
      </c>
    </row>
    <row r="7" ht="25.3" customHeight="1" spans="1:11">
      <c r="A7" s="3"/>
      <c r="B7" s="3" t="s">
        <v>315</v>
      </c>
      <c r="C7" s="4">
        <v>30</v>
      </c>
      <c r="D7" s="5" t="s">
        <v>300</v>
      </c>
      <c r="E7" s="5" t="s">
        <v>301</v>
      </c>
      <c r="F7" s="5" t="s">
        <v>316</v>
      </c>
      <c r="G7" s="5" t="s">
        <v>303</v>
      </c>
      <c r="H7" s="5" t="s">
        <v>313</v>
      </c>
      <c r="I7" s="5" t="s">
        <v>314</v>
      </c>
      <c r="J7" s="5" t="s">
        <v>306</v>
      </c>
      <c r="K7" s="5" t="s">
        <v>307</v>
      </c>
    </row>
    <row r="8" ht="25.3" customHeight="1" spans="1:11">
      <c r="A8" s="3"/>
      <c r="B8" s="3" t="s">
        <v>317</v>
      </c>
      <c r="C8" s="4">
        <v>2</v>
      </c>
      <c r="D8" s="5" t="s">
        <v>300</v>
      </c>
      <c r="E8" s="5" t="s">
        <v>301</v>
      </c>
      <c r="F8" s="5" t="s">
        <v>318</v>
      </c>
      <c r="G8" s="5" t="s">
        <v>303</v>
      </c>
      <c r="H8" s="5" t="s">
        <v>310</v>
      </c>
      <c r="I8" s="5" t="s">
        <v>314</v>
      </c>
      <c r="J8" s="5" t="s">
        <v>306</v>
      </c>
      <c r="K8" s="5" t="s">
        <v>307</v>
      </c>
    </row>
    <row r="9" ht="9.75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</sheetData>
  <mergeCells count="2">
    <mergeCell ref="A1:K1"/>
    <mergeCell ref="A4:A8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2022-05-12T04:35:00Z</dcterms:created>
  <dcterms:modified xsi:type="dcterms:W3CDTF">2023-04-29T09:15:50Z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2ED616BEB65645F591F17B7748A1EE2F</vt:lpwstr>
  </property>
</Properties>
</file>