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1" r:id="rId1"/>
  </sheets>
  <definedNames>
    <definedName name="_xlnm._FilterDatabase" localSheetId="0" hidden="1">附件!$A$5:$Z$17</definedName>
  </definedNames>
  <calcPr calcId="144525"/>
</workbook>
</file>

<file path=xl/sharedStrings.xml><?xml version="1.0" encoding="utf-8"?>
<sst xmlns="http://schemas.openxmlformats.org/spreadsheetml/2006/main" count="91" uniqueCount="67">
  <si>
    <t>西藏自治区林芝市米林县2021年新增统筹整合资金项目投资计划明细表</t>
  </si>
  <si>
    <t>序号</t>
  </si>
  <si>
    <t>县（区)、乡（镇）名称</t>
  </si>
  <si>
    <t>项目名称</t>
  </si>
  <si>
    <t>建设地点（所在行政村名）</t>
  </si>
  <si>
    <t>项目内容</t>
  </si>
  <si>
    <t>项目主管部门</t>
  </si>
  <si>
    <t>项目责任人</t>
  </si>
  <si>
    <t>计划开工年月</t>
  </si>
  <si>
    <t>计划完工年月</t>
  </si>
  <si>
    <t>整合财政涉农资金来源</t>
  </si>
  <si>
    <t>投资计划(万元)</t>
  </si>
  <si>
    <t>项目预计年均实现收益（万元）</t>
  </si>
  <si>
    <t>项目受益群众户(户)</t>
  </si>
  <si>
    <t>项目受益总人口(人)</t>
  </si>
  <si>
    <t>其中</t>
  </si>
  <si>
    <t>项目建设性质</t>
  </si>
  <si>
    <t>备注</t>
  </si>
  <si>
    <t>资金来源名称</t>
  </si>
  <si>
    <t>资金金额</t>
  </si>
  <si>
    <t>总投资</t>
  </si>
  <si>
    <t>中央资金</t>
  </si>
  <si>
    <t>自治区资金</t>
  </si>
  <si>
    <t>市级资金</t>
  </si>
  <si>
    <t>县本级资金</t>
  </si>
  <si>
    <t>银行贷款</t>
  </si>
  <si>
    <t>项目单位自筹</t>
  </si>
  <si>
    <t>受益脱贫户数</t>
  </si>
  <si>
    <t>受益脱贫人口数</t>
  </si>
  <si>
    <t>其中：巩固脱贫人数</t>
  </si>
  <si>
    <t>米林县</t>
  </si>
  <si>
    <t>一、生产发展（含产业项目）类</t>
  </si>
  <si>
    <t>丹娘乡丹娘村朗嘎小组原有老苹果园改造提升项目</t>
  </si>
  <si>
    <t>丹娘乡丹娘村朗嘎小组</t>
  </si>
  <si>
    <t>对原有约400亩老苹果种植园进行水肥一体化系统建设及果树品质提升、果园内穿插种植蓝莓、巫山脆李等。</t>
  </si>
  <si>
    <t>米林县乡村振兴局</t>
  </si>
  <si>
    <t>东登</t>
  </si>
  <si>
    <t>中央财政衔接推进乡村振兴补助资金420万元。</t>
  </si>
  <si>
    <t>新建</t>
  </si>
  <si>
    <t>扎绕乡多卡村乡村振兴重点帮扶村产业发展项目</t>
  </si>
  <si>
    <t>扎绕乡多卡村</t>
  </si>
  <si>
    <t>在扎绕乡多卡村新建民宿（总用地面积3128㎡、民宿建筑面积1430.24㎡）及配套附属设施（包括：机动车停车位13个、铁艺通透式围墙230米、大门1个、游园碎石路79米，1.5米宽等）。</t>
  </si>
  <si>
    <t>中央财政衔接推进乡村振兴补助资金925.37万元（含少数民族发展资金521.44万元）。</t>
  </si>
  <si>
    <t>二、农村基础设施类</t>
  </si>
  <si>
    <t>扎绕乡彩门村乡村振兴示范村基础设施项目</t>
  </si>
  <si>
    <t>扎绕乡彩门村</t>
  </si>
  <si>
    <t>在扎绕乡彩门村新建灌溉工程及附属设施（其中：主渠45㎝X50㎝，支渠40㎝X40㎝，蓄水池、取水口及取系建筑物），长度约7公里；新建停车场450㎡、原有破损道路改造（白改黑）、排水管网、村内生活垃圾分类站及发酵池、村内绿化520㎡、老果园改造提升及附属设施（含村庄标识标牌、彩绘墙、五大振兴）。</t>
  </si>
  <si>
    <t>中央财政衔接推进乡村振兴补助资金1000万元（含少数民族发展资金521.44万元）。</t>
  </si>
  <si>
    <t>南伊乡才召村乡村振兴示范村基础设施项目</t>
  </si>
  <si>
    <t>南伊乡才召村</t>
  </si>
  <si>
    <t>取水口、沉砂池、满滤池、110PE引水管1975米、阀门井、水源地保护、网围栏2074米。</t>
  </si>
  <si>
    <t>中央财政衔接推进乡村振兴补助资金247万元。</t>
  </si>
  <si>
    <t>米林镇米林村乡村振兴示范村基础设施项目</t>
  </si>
  <si>
    <t>米林镇米林村</t>
  </si>
  <si>
    <t>村庄原破损道路约550米改建成沥青路面，拓宽为6.0米宽；原村庄330米的破损支路混凝土路面改成沥青路面，拓宽为4.0米宽；入户道路硬化；修建600米排水沟，为混凝土水沟（水沟尺寸0.40*0.45*0.20）；
沿主路修建通透式围墙约1200米（1.5米高）；地面铺装为植草砖的停车位共计45个（含混凝土路缘石）；
在村庄内安装路灯60个（8.0米高）。</t>
  </si>
  <si>
    <t>中央财政衔接推进乡村振兴补助资金450.51万元。</t>
  </si>
  <si>
    <t>三、生态保护和建设类</t>
  </si>
  <si>
    <t>米林县2021年生态岗位补助奖励资金项目</t>
  </si>
  <si>
    <t>全县</t>
  </si>
  <si>
    <t>为米林县2021年生态岗位补助奖励资金39.7万元，岗位人数1350人。</t>
  </si>
  <si>
    <t>米林县脱贫攻坚生态补偿组</t>
  </si>
  <si>
    <t>陈永生</t>
  </si>
  <si>
    <t>中央财政草原生态保护补助奖励资金39.7万元。</t>
  </si>
  <si>
    <t>四、其他类</t>
  </si>
  <si>
    <t>2019年和2020年扶贫贷款贴息</t>
  </si>
  <si>
    <t>完成2019年和2020年产业扶贫等项目贷款贴息。</t>
  </si>
  <si>
    <t>中央财政衔接推进乡村振兴补助资金634.63万元。</t>
  </si>
</sst>
</file>

<file path=xl/styles.xml><?xml version="1.0" encoding="utf-8"?>
<styleSheet xmlns="http://schemas.openxmlformats.org/spreadsheetml/2006/main">
  <numFmts count="10">
    <numFmt numFmtId="176" formatCode="0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);[Red]\(0\)"/>
    <numFmt numFmtId="179" formatCode="0.0_ "/>
    <numFmt numFmtId="180" formatCode="0.0_);[Red]\(0.0\)"/>
    <numFmt numFmtId="181" formatCode="0.00_);[Red]\(0.00\)"/>
  </numFmts>
  <fonts count="3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8"/>
      <name val="宋体"/>
      <charset val="134"/>
      <scheme val="minor"/>
    </font>
    <font>
      <b/>
      <sz val="18"/>
      <name val="宋体"/>
      <charset val="134"/>
    </font>
    <font>
      <sz val="12"/>
      <name val="仿宋"/>
      <charset val="134"/>
    </font>
    <font>
      <sz val="28"/>
      <name val="方正小标宋简体"/>
      <charset val="134"/>
    </font>
    <font>
      <b/>
      <sz val="12"/>
      <name val="仿宋"/>
      <charset val="134"/>
    </font>
    <font>
      <sz val="16"/>
      <name val="宋体"/>
      <charset val="134"/>
      <scheme val="minor"/>
    </font>
    <font>
      <b/>
      <sz val="16"/>
      <name val="宋体"/>
      <charset val="134"/>
    </font>
    <font>
      <sz val="18"/>
      <name val="宋体"/>
      <charset val="134"/>
    </font>
    <font>
      <sz val="18"/>
      <name val="仿宋_GB2312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/>
    <xf numFmtId="0" fontId="18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>
      <protection locked="0"/>
    </xf>
    <xf numFmtId="0" fontId="18" fillId="0" borderId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3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0"/>
    <xf numFmtId="0" fontId="31" fillId="0" borderId="8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8" fillId="2" borderId="12" applyNumberFormat="0" applyAlignment="0" applyProtection="0">
      <alignment vertical="center"/>
    </xf>
    <xf numFmtId="0" fontId="30" fillId="19" borderId="13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26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/>
    <xf numFmtId="0" fontId="26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0" borderId="0"/>
    <xf numFmtId="0" fontId="17" fillId="11" borderId="0" applyNumberFormat="0" applyBorder="0" applyAlignment="0" applyProtection="0">
      <alignment vertical="center"/>
    </xf>
    <xf numFmtId="0" fontId="3" fillId="0" borderId="0"/>
    <xf numFmtId="0" fontId="18" fillId="0" borderId="0"/>
    <xf numFmtId="0" fontId="18" fillId="0" borderId="0"/>
    <xf numFmtId="0" fontId="27" fillId="0" borderId="0" applyProtection="0"/>
    <xf numFmtId="0" fontId="18" fillId="0" borderId="0" applyProtection="0">
      <alignment vertical="center"/>
    </xf>
    <xf numFmtId="0" fontId="3" fillId="0" borderId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77" fontId="12" fillId="0" borderId="2" xfId="6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177" fontId="13" fillId="0" borderId="2" xfId="60" applyNumberFormat="1" applyFont="1" applyFill="1" applyBorder="1" applyAlignment="1">
      <alignment horizontal="center" vertical="center" wrapText="1"/>
    </xf>
    <xf numFmtId="176" fontId="11" fillId="0" borderId="2" xfId="60" applyNumberFormat="1" applyFont="1" applyFill="1" applyBorder="1" applyAlignment="1">
      <alignment horizontal="center" vertical="center" wrapText="1"/>
    </xf>
    <xf numFmtId="177" fontId="14" fillId="0" borderId="2" xfId="6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 wrapText="1"/>
    </xf>
    <xf numFmtId="179" fontId="14" fillId="0" borderId="2" xfId="6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6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2" xfId="6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5" fillId="0" borderId="2" xfId="6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81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81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14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8" fontId="14" fillId="0" borderId="2" xfId="0" applyNumberFormat="1" applyFont="1" applyFill="1" applyBorder="1" applyAlignment="1">
      <alignment horizontal="center" vertical="center" wrapText="1"/>
    </xf>
  </cellXfs>
  <cellStyles count="68">
    <cellStyle name="常规" xfId="0" builtinId="0"/>
    <cellStyle name="常规 4 4" xfId="1"/>
    <cellStyle name="货币[0]" xfId="2" builtinId="7"/>
    <cellStyle name="常规 2 2 2 2" xfId="3"/>
    <cellStyle name="常规_副本西藏自治区贫困县统筹整合使用财政涉农资金情况统计表（模版）参考表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4 7" xfId="15"/>
    <cellStyle name="常规_Sheet1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常规_项目投入明细_10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50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常规_项目投入明细_8" xfId="58"/>
    <cellStyle name="60% - 强调文字颜色 6" xfId="59" builtinId="52"/>
    <cellStyle name="常规_Sheet1" xfId="60"/>
    <cellStyle name="常规 2 14" xfId="61"/>
    <cellStyle name="常规 2" xfId="62"/>
    <cellStyle name="常规_项目投入明细_8 2" xfId="63"/>
    <cellStyle name="常规_Sheet1 2 2" xfId="64"/>
    <cellStyle name="常规_扶贫资金整合明细表.调整" xfId="65"/>
    <cellStyle name="常规_整合明细.更新" xfId="66"/>
    <cellStyle name="常规_贫困县涉农资金整合工作示范县统计表12月21日" xfId="6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7"/>
  <sheetViews>
    <sheetView tabSelected="1" zoomScale="40" zoomScaleNormal="40" workbookViewId="0">
      <selection activeCell="AC9" sqref="AC9"/>
    </sheetView>
  </sheetViews>
  <sheetFormatPr defaultColWidth="9" defaultRowHeight="13.5"/>
  <cols>
    <col min="2" max="2" width="11.25" customWidth="1"/>
    <col min="3" max="3" width="20.8916666666667" customWidth="1"/>
    <col min="4" max="4" width="22.0583333333333" customWidth="1"/>
    <col min="5" max="5" width="41.425" customWidth="1"/>
    <col min="7" max="7" width="10.6666666666667" customWidth="1"/>
    <col min="8" max="8" width="12"/>
    <col min="9" max="9" width="13.8916666666667"/>
    <col min="10" max="10" width="14.2166666666667" customWidth="1"/>
    <col min="11" max="11" width="16.4166666666667" customWidth="1"/>
    <col min="12" max="12" width="14.8166666666667" customWidth="1"/>
    <col min="13" max="13" width="15.175" customWidth="1"/>
    <col min="16" max="16" width="10.7083333333333" customWidth="1"/>
    <col min="18" max="18" width="11.6666666666667" customWidth="1"/>
    <col min="19" max="19" width="10.225"/>
    <col min="20" max="20" width="11.6666666666667"/>
    <col min="21" max="21" width="13"/>
    <col min="22" max="22" width="11.7833333333333" customWidth="1"/>
    <col min="23" max="24" width="9.99166666666667" customWidth="1"/>
    <col min="25" max="25" width="6.825" customWidth="1"/>
    <col min="26" max="26" width="10.3166666666667" customWidth="1"/>
  </cols>
  <sheetData>
    <row r="1" ht="22.5" spans="1:26">
      <c r="A1" s="4"/>
      <c r="B1" s="5"/>
      <c r="C1" s="6"/>
      <c r="D1" s="7"/>
      <c r="E1" s="7"/>
      <c r="F1" s="8"/>
      <c r="G1" s="8"/>
      <c r="H1" s="9"/>
      <c r="I1" s="37"/>
      <c r="J1" s="8"/>
      <c r="K1" s="7"/>
      <c r="L1" s="7"/>
      <c r="M1" s="7"/>
      <c r="N1" s="7"/>
      <c r="O1" s="7"/>
      <c r="P1" s="7"/>
      <c r="Q1" s="48"/>
      <c r="R1" s="48"/>
      <c r="S1" s="49"/>
      <c r="T1" s="49"/>
      <c r="U1" s="49"/>
      <c r="V1" s="49"/>
      <c r="W1" s="49"/>
      <c r="X1" s="49"/>
      <c r="Y1" s="61"/>
      <c r="Z1" s="62"/>
    </row>
    <row r="2" ht="72" customHeight="1" spans="1:26">
      <c r="A2" s="10" t="s">
        <v>0</v>
      </c>
      <c r="B2" s="10"/>
      <c r="C2" s="10"/>
      <c r="D2" s="10"/>
      <c r="E2" s="10"/>
      <c r="F2" s="11"/>
      <c r="G2" s="11"/>
      <c r="H2" s="12"/>
      <c r="I2" s="38"/>
      <c r="J2" s="11"/>
      <c r="K2" s="10"/>
      <c r="L2" s="10"/>
      <c r="M2" s="10"/>
      <c r="N2" s="10"/>
      <c r="O2" s="10"/>
      <c r="P2" s="10"/>
      <c r="Q2" s="10"/>
      <c r="R2" s="10"/>
      <c r="S2" s="50"/>
      <c r="T2" s="50"/>
      <c r="U2" s="50"/>
      <c r="V2" s="50"/>
      <c r="W2" s="50"/>
      <c r="X2" s="50"/>
      <c r="Y2" s="50"/>
      <c r="Z2" s="10"/>
    </row>
    <row r="3" ht="14.25" spans="1:26">
      <c r="A3" s="13"/>
      <c r="B3" s="14"/>
      <c r="C3" s="14"/>
      <c r="D3" s="14"/>
      <c r="E3" s="14"/>
      <c r="F3" s="15"/>
      <c r="G3" s="15"/>
      <c r="H3" s="16"/>
      <c r="I3" s="39"/>
      <c r="J3" s="15"/>
      <c r="K3" s="14"/>
      <c r="L3" s="14"/>
      <c r="M3" s="14"/>
      <c r="N3" s="14"/>
      <c r="O3" s="14"/>
      <c r="P3" s="14"/>
      <c r="Q3" s="14"/>
      <c r="R3" s="14"/>
      <c r="S3" s="51"/>
      <c r="T3" s="51"/>
      <c r="U3" s="51"/>
      <c r="V3" s="51"/>
      <c r="W3" s="51"/>
      <c r="X3" s="51"/>
      <c r="Y3" s="51"/>
      <c r="Z3" s="14"/>
    </row>
    <row r="4" s="1" customFormat="1" ht="65" customHeight="1" spans="1:26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8" t="s">
        <v>6</v>
      </c>
      <c r="G4" s="18" t="s">
        <v>7</v>
      </c>
      <c r="H4" s="19" t="s">
        <v>8</v>
      </c>
      <c r="I4" s="19" t="s">
        <v>9</v>
      </c>
      <c r="J4" s="18" t="s">
        <v>10</v>
      </c>
      <c r="K4" s="17"/>
      <c r="L4" s="17" t="s">
        <v>11</v>
      </c>
      <c r="M4" s="17"/>
      <c r="N4" s="17"/>
      <c r="O4" s="17"/>
      <c r="P4" s="17"/>
      <c r="Q4" s="17"/>
      <c r="R4" s="17"/>
      <c r="S4" s="52" t="s">
        <v>12</v>
      </c>
      <c r="T4" s="52" t="s">
        <v>13</v>
      </c>
      <c r="U4" s="52" t="s">
        <v>14</v>
      </c>
      <c r="V4" s="52" t="s">
        <v>15</v>
      </c>
      <c r="W4" s="52"/>
      <c r="X4" s="52"/>
      <c r="Y4" s="17" t="s">
        <v>16</v>
      </c>
      <c r="Z4" s="17" t="s">
        <v>17</v>
      </c>
    </row>
    <row r="5" s="1" customFormat="1" ht="92" customHeight="1" spans="1:26">
      <c r="A5" s="17"/>
      <c r="B5" s="17"/>
      <c r="C5" s="17"/>
      <c r="D5" s="17"/>
      <c r="E5" s="17"/>
      <c r="F5" s="18"/>
      <c r="G5" s="18"/>
      <c r="H5" s="19"/>
      <c r="I5" s="19"/>
      <c r="J5" s="18" t="s">
        <v>18</v>
      </c>
      <c r="K5" s="17" t="s">
        <v>19</v>
      </c>
      <c r="L5" s="17" t="s">
        <v>20</v>
      </c>
      <c r="M5" s="17" t="s">
        <v>21</v>
      </c>
      <c r="N5" s="17" t="s">
        <v>22</v>
      </c>
      <c r="O5" s="17" t="s">
        <v>23</v>
      </c>
      <c r="P5" s="17" t="s">
        <v>24</v>
      </c>
      <c r="Q5" s="18" t="s">
        <v>25</v>
      </c>
      <c r="R5" s="18" t="s">
        <v>26</v>
      </c>
      <c r="S5" s="52"/>
      <c r="T5" s="52"/>
      <c r="U5" s="52"/>
      <c r="V5" s="53" t="s">
        <v>27</v>
      </c>
      <c r="W5" s="53" t="s">
        <v>28</v>
      </c>
      <c r="X5" s="53" t="s">
        <v>29</v>
      </c>
      <c r="Y5" s="17"/>
      <c r="Z5" s="17"/>
    </row>
    <row r="6" s="2" customFormat="1" ht="48" customHeight="1" spans="1:26">
      <c r="A6" s="20" t="s">
        <v>30</v>
      </c>
      <c r="B6" s="21"/>
      <c r="C6" s="21"/>
      <c r="D6" s="21"/>
      <c r="E6" s="22"/>
      <c r="F6" s="23">
        <f>SUM(F7,F10,F14,F16)</f>
        <v>7</v>
      </c>
      <c r="G6" s="23"/>
      <c r="H6" s="23"/>
      <c r="I6" s="23"/>
      <c r="J6" s="23"/>
      <c r="K6" s="23">
        <f t="shared" ref="G6:X6" si="0">SUM(K7,K10,K14,K16)</f>
        <v>3717.21</v>
      </c>
      <c r="L6" s="23">
        <f t="shared" si="0"/>
        <v>3717.21</v>
      </c>
      <c r="M6" s="23">
        <f t="shared" si="0"/>
        <v>3717.21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424</v>
      </c>
      <c r="U6" s="23">
        <f t="shared" si="0"/>
        <v>2945</v>
      </c>
      <c r="V6" s="23">
        <f t="shared" si="0"/>
        <v>2009</v>
      </c>
      <c r="W6" s="23">
        <f t="shared" si="0"/>
        <v>2297</v>
      </c>
      <c r="X6" s="23">
        <f t="shared" si="0"/>
        <v>2297</v>
      </c>
      <c r="Y6" s="63"/>
      <c r="Z6" s="64"/>
    </row>
    <row r="7" s="2" customFormat="1" ht="47" customHeight="1" spans="1:26">
      <c r="A7" s="20" t="s">
        <v>31</v>
      </c>
      <c r="B7" s="21"/>
      <c r="C7" s="21"/>
      <c r="D7" s="21"/>
      <c r="E7" s="22"/>
      <c r="F7" s="23">
        <v>2</v>
      </c>
      <c r="G7" s="23"/>
      <c r="H7" s="23"/>
      <c r="I7" s="23"/>
      <c r="J7" s="23"/>
      <c r="K7" s="40">
        <f t="shared" ref="K7:M7" si="1">K8+K9</f>
        <v>1345.37</v>
      </c>
      <c r="L7" s="40">
        <f t="shared" ref="L7:X7" si="2">L8+L9</f>
        <v>1345.37</v>
      </c>
      <c r="M7" s="40">
        <f t="shared" si="2"/>
        <v>1345.37</v>
      </c>
      <c r="N7" s="40">
        <f t="shared" si="2"/>
        <v>0</v>
      </c>
      <c r="O7" s="40">
        <f t="shared" si="2"/>
        <v>0</v>
      </c>
      <c r="P7" s="40">
        <f t="shared" si="2"/>
        <v>0</v>
      </c>
      <c r="Q7" s="40">
        <f t="shared" si="2"/>
        <v>0</v>
      </c>
      <c r="R7" s="40">
        <f t="shared" si="2"/>
        <v>0</v>
      </c>
      <c r="S7" s="40">
        <f t="shared" si="2"/>
        <v>0</v>
      </c>
      <c r="T7" s="40">
        <f t="shared" si="2"/>
        <v>190</v>
      </c>
      <c r="U7" s="40">
        <f t="shared" si="2"/>
        <v>696</v>
      </c>
      <c r="V7" s="40">
        <f t="shared" si="2"/>
        <v>15</v>
      </c>
      <c r="W7" s="40">
        <f t="shared" si="2"/>
        <v>43</v>
      </c>
      <c r="X7" s="40">
        <f t="shared" si="2"/>
        <v>43</v>
      </c>
      <c r="Y7" s="63"/>
      <c r="Z7" s="64"/>
    </row>
    <row r="8" s="3" customFormat="1" ht="176" customHeight="1" spans="1:26">
      <c r="A8" s="24">
        <v>1</v>
      </c>
      <c r="B8" s="25" t="s">
        <v>30</v>
      </c>
      <c r="C8" s="26" t="s">
        <v>32</v>
      </c>
      <c r="D8" s="26" t="s">
        <v>33</v>
      </c>
      <c r="E8" s="27" t="s">
        <v>34</v>
      </c>
      <c r="F8" s="28" t="s">
        <v>35</v>
      </c>
      <c r="G8" s="28" t="s">
        <v>36</v>
      </c>
      <c r="H8" s="29">
        <v>2021.8</v>
      </c>
      <c r="I8" s="29">
        <v>2021.12</v>
      </c>
      <c r="J8" s="29" t="s">
        <v>37</v>
      </c>
      <c r="K8" s="41">
        <v>420</v>
      </c>
      <c r="L8" s="41">
        <v>420</v>
      </c>
      <c r="M8" s="41">
        <v>420</v>
      </c>
      <c r="N8" s="42"/>
      <c r="O8" s="42"/>
      <c r="P8" s="42"/>
      <c r="Q8" s="42"/>
      <c r="R8" s="42"/>
      <c r="S8" s="54"/>
      <c r="T8" s="55">
        <v>133</v>
      </c>
      <c r="U8" s="55">
        <v>464</v>
      </c>
      <c r="V8" s="55">
        <v>14</v>
      </c>
      <c r="W8" s="55">
        <v>41</v>
      </c>
      <c r="X8" s="55">
        <v>41</v>
      </c>
      <c r="Y8" s="55" t="s">
        <v>38</v>
      </c>
      <c r="Z8" s="65"/>
    </row>
    <row r="9" s="3" customFormat="1" ht="237" customHeight="1" spans="1:26">
      <c r="A9" s="24">
        <v>2</v>
      </c>
      <c r="B9" s="30" t="s">
        <v>30</v>
      </c>
      <c r="C9" s="26" t="s">
        <v>39</v>
      </c>
      <c r="D9" s="26" t="s">
        <v>40</v>
      </c>
      <c r="E9" s="27" t="s">
        <v>41</v>
      </c>
      <c r="F9" s="28" t="s">
        <v>35</v>
      </c>
      <c r="G9" s="31" t="s">
        <v>36</v>
      </c>
      <c r="H9" s="29">
        <v>2021.8</v>
      </c>
      <c r="I9" s="29">
        <v>2021.12</v>
      </c>
      <c r="J9" s="29" t="s">
        <v>42</v>
      </c>
      <c r="K9" s="41">
        <v>925.37</v>
      </c>
      <c r="L9" s="41">
        <v>925.37</v>
      </c>
      <c r="M9" s="41">
        <v>925.37</v>
      </c>
      <c r="N9" s="41"/>
      <c r="O9" s="42"/>
      <c r="P9" s="42"/>
      <c r="Q9" s="42"/>
      <c r="R9" s="42"/>
      <c r="S9" s="54"/>
      <c r="T9" s="55">
        <v>57</v>
      </c>
      <c r="U9" s="55">
        <v>232</v>
      </c>
      <c r="V9" s="55">
        <v>1</v>
      </c>
      <c r="W9" s="55">
        <v>2</v>
      </c>
      <c r="X9" s="55">
        <v>2</v>
      </c>
      <c r="Y9" s="55" t="s">
        <v>38</v>
      </c>
      <c r="Z9" s="65"/>
    </row>
    <row r="10" s="3" customFormat="1" ht="49" customHeight="1" spans="1:26">
      <c r="A10" s="20" t="s">
        <v>43</v>
      </c>
      <c r="B10" s="21"/>
      <c r="C10" s="21"/>
      <c r="D10" s="21"/>
      <c r="E10" s="22"/>
      <c r="F10" s="32">
        <v>3</v>
      </c>
      <c r="G10" s="33"/>
      <c r="H10" s="33"/>
      <c r="I10" s="33"/>
      <c r="J10" s="43"/>
      <c r="K10" s="44">
        <f>K11+K12+K13</f>
        <v>1697.51</v>
      </c>
      <c r="L10" s="44">
        <f t="shared" ref="L10:X10" si="3">L11+L12+L13</f>
        <v>1697.51</v>
      </c>
      <c r="M10" s="44">
        <f t="shared" si="3"/>
        <v>1697.51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44">
        <f t="shared" si="3"/>
        <v>0</v>
      </c>
      <c r="R10" s="44">
        <f t="shared" si="3"/>
        <v>0</v>
      </c>
      <c r="S10" s="44">
        <f t="shared" si="3"/>
        <v>0</v>
      </c>
      <c r="T10" s="44">
        <f t="shared" si="3"/>
        <v>234</v>
      </c>
      <c r="U10" s="44">
        <f t="shared" si="3"/>
        <v>899</v>
      </c>
      <c r="V10" s="44">
        <f t="shared" si="3"/>
        <v>33</v>
      </c>
      <c r="W10" s="44">
        <f t="shared" si="3"/>
        <v>113</v>
      </c>
      <c r="X10" s="44">
        <f t="shared" si="3"/>
        <v>113</v>
      </c>
      <c r="Y10" s="66"/>
      <c r="Z10" s="67"/>
    </row>
    <row r="11" s="3" customFormat="1" ht="266" customHeight="1" spans="1:26">
      <c r="A11" s="34">
        <v>1</v>
      </c>
      <c r="B11" s="25" t="s">
        <v>30</v>
      </c>
      <c r="C11" s="26" t="s">
        <v>44</v>
      </c>
      <c r="D11" s="35" t="s">
        <v>45</v>
      </c>
      <c r="E11" s="27" t="s">
        <v>46</v>
      </c>
      <c r="F11" s="28" t="s">
        <v>35</v>
      </c>
      <c r="G11" s="28" t="s">
        <v>36</v>
      </c>
      <c r="H11" s="29">
        <v>2021.8</v>
      </c>
      <c r="I11" s="29">
        <v>2021.12</v>
      </c>
      <c r="J11" s="29" t="s">
        <v>47</v>
      </c>
      <c r="K11" s="45">
        <v>1000</v>
      </c>
      <c r="L11" s="45">
        <v>1000</v>
      </c>
      <c r="M11" s="46">
        <v>1000</v>
      </c>
      <c r="N11" s="46"/>
      <c r="O11" s="34"/>
      <c r="P11" s="34"/>
      <c r="Q11" s="34"/>
      <c r="R11" s="56"/>
      <c r="S11" s="57"/>
      <c r="T11" s="58">
        <v>26</v>
      </c>
      <c r="U11" s="58">
        <v>115</v>
      </c>
      <c r="V11" s="58">
        <v>2</v>
      </c>
      <c r="W11" s="58">
        <v>6</v>
      </c>
      <c r="X11" s="58">
        <v>6</v>
      </c>
      <c r="Y11" s="55" t="s">
        <v>38</v>
      </c>
      <c r="Z11" s="65"/>
    </row>
    <row r="12" s="3" customFormat="1" ht="144" customHeight="1" spans="1:26">
      <c r="A12" s="34">
        <v>2</v>
      </c>
      <c r="B12" s="25" t="s">
        <v>30</v>
      </c>
      <c r="C12" s="26" t="s">
        <v>48</v>
      </c>
      <c r="D12" s="35" t="s">
        <v>49</v>
      </c>
      <c r="E12" s="27" t="s">
        <v>50</v>
      </c>
      <c r="F12" s="28" t="s">
        <v>35</v>
      </c>
      <c r="G12" s="28" t="s">
        <v>36</v>
      </c>
      <c r="H12" s="29">
        <v>2021.8</v>
      </c>
      <c r="I12" s="29">
        <v>2021.12</v>
      </c>
      <c r="J12" s="29" t="s">
        <v>51</v>
      </c>
      <c r="K12" s="45">
        <v>247</v>
      </c>
      <c r="L12" s="41">
        <v>247</v>
      </c>
      <c r="M12" s="41">
        <v>247</v>
      </c>
      <c r="N12" s="41"/>
      <c r="O12" s="26"/>
      <c r="P12" s="26"/>
      <c r="Q12" s="26"/>
      <c r="R12" s="26"/>
      <c r="S12" s="59"/>
      <c r="T12" s="60">
        <v>42</v>
      </c>
      <c r="U12" s="55">
        <v>192</v>
      </c>
      <c r="V12" s="55">
        <v>11</v>
      </c>
      <c r="W12" s="55">
        <v>41</v>
      </c>
      <c r="X12" s="55">
        <v>41</v>
      </c>
      <c r="Y12" s="55" t="s">
        <v>38</v>
      </c>
      <c r="Z12" s="24"/>
    </row>
    <row r="13" s="3" customFormat="1" ht="342" customHeight="1" spans="1:26">
      <c r="A13" s="34">
        <v>3</v>
      </c>
      <c r="B13" s="25" t="s">
        <v>30</v>
      </c>
      <c r="C13" s="26" t="s">
        <v>52</v>
      </c>
      <c r="D13" s="35" t="s">
        <v>53</v>
      </c>
      <c r="E13" s="27" t="s">
        <v>54</v>
      </c>
      <c r="F13" s="28" t="s">
        <v>35</v>
      </c>
      <c r="G13" s="28" t="s">
        <v>36</v>
      </c>
      <c r="H13" s="26">
        <v>2021.8</v>
      </c>
      <c r="I13" s="26">
        <v>2021.12</v>
      </c>
      <c r="J13" s="26" t="s">
        <v>55</v>
      </c>
      <c r="K13" s="45">
        <v>450.51</v>
      </c>
      <c r="L13" s="41">
        <v>450.51</v>
      </c>
      <c r="M13" s="41">
        <v>450.51</v>
      </c>
      <c r="N13" s="41"/>
      <c r="O13" s="26"/>
      <c r="P13" s="26"/>
      <c r="Q13" s="26"/>
      <c r="R13" s="26"/>
      <c r="S13" s="59"/>
      <c r="T13" s="60">
        <v>166</v>
      </c>
      <c r="U13" s="55">
        <v>592</v>
      </c>
      <c r="V13" s="55">
        <v>20</v>
      </c>
      <c r="W13" s="55">
        <v>66</v>
      </c>
      <c r="X13" s="55">
        <v>66</v>
      </c>
      <c r="Y13" s="55" t="s">
        <v>38</v>
      </c>
      <c r="Z13" s="24"/>
    </row>
    <row r="14" s="3" customFormat="1" ht="49" customHeight="1" spans="1:26">
      <c r="A14" s="20" t="s">
        <v>56</v>
      </c>
      <c r="B14" s="21"/>
      <c r="C14" s="21"/>
      <c r="D14" s="21"/>
      <c r="E14" s="22"/>
      <c r="F14" s="32">
        <v>1</v>
      </c>
      <c r="G14" s="33"/>
      <c r="H14" s="36"/>
      <c r="I14" s="33"/>
      <c r="J14" s="43"/>
      <c r="K14" s="47">
        <f t="shared" ref="K14:M14" si="4">K15</f>
        <v>39.7</v>
      </c>
      <c r="L14" s="47">
        <f t="shared" ref="L14:X14" si="5">L15</f>
        <v>39.7</v>
      </c>
      <c r="M14" s="47">
        <f t="shared" si="5"/>
        <v>39.7</v>
      </c>
      <c r="N14" s="47">
        <f t="shared" si="5"/>
        <v>0</v>
      </c>
      <c r="O14" s="47">
        <f t="shared" si="5"/>
        <v>0</v>
      </c>
      <c r="P14" s="47">
        <f t="shared" si="5"/>
        <v>0</v>
      </c>
      <c r="Q14" s="47">
        <f t="shared" si="5"/>
        <v>0</v>
      </c>
      <c r="R14" s="47">
        <f t="shared" si="5"/>
        <v>0</v>
      </c>
      <c r="S14" s="47">
        <f t="shared" si="5"/>
        <v>0</v>
      </c>
      <c r="T14" s="47">
        <f t="shared" si="5"/>
        <v>0</v>
      </c>
      <c r="U14" s="47">
        <f t="shared" si="5"/>
        <v>1350</v>
      </c>
      <c r="V14" s="47">
        <f t="shared" si="5"/>
        <v>1350</v>
      </c>
      <c r="W14" s="47">
        <f t="shared" si="5"/>
        <v>0</v>
      </c>
      <c r="X14" s="47">
        <f t="shared" si="5"/>
        <v>0</v>
      </c>
      <c r="Y14" s="68"/>
      <c r="Z14" s="43"/>
    </row>
    <row r="15" s="3" customFormat="1" ht="171" customHeight="1" spans="1:26">
      <c r="A15" s="34">
        <v>1</v>
      </c>
      <c r="B15" s="25" t="s">
        <v>30</v>
      </c>
      <c r="C15" s="26" t="s">
        <v>57</v>
      </c>
      <c r="D15" s="35" t="s">
        <v>58</v>
      </c>
      <c r="E15" s="27" t="s">
        <v>59</v>
      </c>
      <c r="F15" s="28" t="s">
        <v>60</v>
      </c>
      <c r="G15" s="28" t="s">
        <v>61</v>
      </c>
      <c r="H15" s="26">
        <v>2021.3</v>
      </c>
      <c r="I15" s="26">
        <v>2021.12</v>
      </c>
      <c r="J15" s="26" t="s">
        <v>62</v>
      </c>
      <c r="K15" s="45">
        <v>39.7</v>
      </c>
      <c r="L15" s="45">
        <v>39.7</v>
      </c>
      <c r="M15" s="45">
        <v>39.7</v>
      </c>
      <c r="N15" s="35"/>
      <c r="O15" s="35"/>
      <c r="P15" s="35"/>
      <c r="Q15" s="35"/>
      <c r="R15" s="35"/>
      <c r="S15" s="35"/>
      <c r="T15" s="60"/>
      <c r="U15" s="60">
        <v>1350</v>
      </c>
      <c r="V15" s="60">
        <v>1350</v>
      </c>
      <c r="W15" s="60"/>
      <c r="X15" s="60"/>
      <c r="Y15" s="55" t="s">
        <v>38</v>
      </c>
      <c r="Z15" s="24"/>
    </row>
    <row r="16" s="3" customFormat="1" ht="48" customHeight="1" spans="1:26">
      <c r="A16" s="20" t="s">
        <v>63</v>
      </c>
      <c r="B16" s="21"/>
      <c r="C16" s="21"/>
      <c r="D16" s="21"/>
      <c r="E16" s="22"/>
      <c r="F16" s="32">
        <v>1</v>
      </c>
      <c r="G16" s="33"/>
      <c r="H16" s="36"/>
      <c r="I16" s="33"/>
      <c r="J16" s="43"/>
      <c r="K16" s="47">
        <f t="shared" ref="K16:M16" si="6">K17</f>
        <v>634.63</v>
      </c>
      <c r="L16" s="47">
        <f t="shared" ref="L16:X16" si="7">L17</f>
        <v>634.63</v>
      </c>
      <c r="M16" s="47">
        <f t="shared" si="7"/>
        <v>634.63</v>
      </c>
      <c r="N16" s="47">
        <f t="shared" si="7"/>
        <v>0</v>
      </c>
      <c r="O16" s="47">
        <f t="shared" si="7"/>
        <v>0</v>
      </c>
      <c r="P16" s="47">
        <f t="shared" si="7"/>
        <v>0</v>
      </c>
      <c r="Q16" s="47">
        <f t="shared" si="7"/>
        <v>0</v>
      </c>
      <c r="R16" s="47">
        <f t="shared" si="7"/>
        <v>0</v>
      </c>
      <c r="S16" s="47">
        <f t="shared" si="7"/>
        <v>0</v>
      </c>
      <c r="T16" s="47">
        <f t="shared" si="7"/>
        <v>0</v>
      </c>
      <c r="U16" s="47">
        <f t="shared" si="7"/>
        <v>0</v>
      </c>
      <c r="V16" s="47">
        <f t="shared" si="7"/>
        <v>611</v>
      </c>
      <c r="W16" s="47">
        <f t="shared" si="7"/>
        <v>2141</v>
      </c>
      <c r="X16" s="47">
        <f t="shared" si="7"/>
        <v>2141</v>
      </c>
      <c r="Y16" s="68"/>
      <c r="Z16" s="43"/>
    </row>
    <row r="17" s="3" customFormat="1" ht="174" customHeight="1" spans="1:26">
      <c r="A17" s="34">
        <v>1</v>
      </c>
      <c r="B17" s="25" t="s">
        <v>30</v>
      </c>
      <c r="C17" s="26" t="s">
        <v>64</v>
      </c>
      <c r="D17" s="35" t="s">
        <v>58</v>
      </c>
      <c r="E17" s="27" t="s">
        <v>65</v>
      </c>
      <c r="F17" s="28" t="s">
        <v>35</v>
      </c>
      <c r="G17" s="28" t="s">
        <v>36</v>
      </c>
      <c r="H17" s="29">
        <v>2021.6</v>
      </c>
      <c r="I17" s="29">
        <v>2021.8</v>
      </c>
      <c r="J17" s="29" t="s">
        <v>66</v>
      </c>
      <c r="K17" s="45">
        <v>634.63</v>
      </c>
      <c r="L17" s="45">
        <v>634.63</v>
      </c>
      <c r="M17" s="45">
        <v>634.63</v>
      </c>
      <c r="N17" s="35"/>
      <c r="O17" s="35"/>
      <c r="P17" s="35"/>
      <c r="Q17" s="35"/>
      <c r="R17" s="35"/>
      <c r="S17" s="35"/>
      <c r="T17" s="60"/>
      <c r="U17" s="60"/>
      <c r="V17" s="60">
        <v>611</v>
      </c>
      <c r="W17" s="60">
        <v>2141</v>
      </c>
      <c r="X17" s="60">
        <v>2141</v>
      </c>
      <c r="Y17" s="55" t="s">
        <v>38</v>
      </c>
      <c r="Z17" s="24"/>
    </row>
  </sheetData>
  <mergeCells count="25">
    <mergeCell ref="A1:B1"/>
    <mergeCell ref="A2:Z2"/>
    <mergeCell ref="A3:Z3"/>
    <mergeCell ref="J4:K4"/>
    <mergeCell ref="L4:R4"/>
    <mergeCell ref="V4:X4"/>
    <mergeCell ref="A6:E6"/>
    <mergeCell ref="A7:E7"/>
    <mergeCell ref="A10:E10"/>
    <mergeCell ref="A14:E14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Y4:Y5"/>
    <mergeCell ref="Z4:Z5"/>
  </mergeCells>
  <pageMargins left="0.7" right="0.7" top="0.75" bottom="0.75" header="0.3" footer="0.3"/>
  <pageSetup paperSize="9" scale="3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2018-05-27T11:28:00Z</dcterms:created>
  <dcterms:modified xsi:type="dcterms:W3CDTF">2021-08-26T08:03:34Z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BD3405F7E8BC458A9192E5BEB3083397</vt:lpwstr>
  </property>
</Properties>
</file>